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itysecretary\Desktop\Charlotte\"/>
    </mc:Choice>
  </mc:AlternateContent>
  <xr:revisionPtr revIDLastSave="0" documentId="8_{6ACBADAA-E18A-4BA1-ACA8-83989DF23B5C}" xr6:coauthVersionLast="47" xr6:coauthVersionMax="47" xr10:uidLastSave="{00000000-0000-0000-0000-000000000000}"/>
  <bookViews>
    <workbookView xWindow="-120" yWindow="-120" windowWidth="51840" windowHeight="21240" activeTab="1" xr2:uid="{785FC2D9-A37B-4E1D-BA67-91A310C1A505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Sheet1!$A:$G,Sheet1!$1:$2</definedName>
    <definedName name="QB_COLUMN_290" localSheetId="1" hidden="1">Sheet1!$T$1</definedName>
    <definedName name="QB_COLUMN_76201" localSheetId="1" hidden="1">Sheet1!$H$2</definedName>
    <definedName name="QB_COLUMN_762010" localSheetId="1" hidden="1">Sheet1!$Z$2</definedName>
    <definedName name="QB_COLUMN_762011" localSheetId="1" hidden="1">Sheet1!$AB$2</definedName>
    <definedName name="QB_COLUMN_762012" localSheetId="1" hidden="1">Sheet1!$AD$2</definedName>
    <definedName name="QB_COLUMN_76202" localSheetId="1" hidden="1">Sheet1!$J$2</definedName>
    <definedName name="QB_COLUMN_76203" localSheetId="1" hidden="1">Sheet1!$L$2</definedName>
    <definedName name="QB_COLUMN_76204" localSheetId="1" hidden="1">Sheet1!$N$2</definedName>
    <definedName name="QB_COLUMN_76205" localSheetId="1" hidden="1">Sheet1!$P$2</definedName>
    <definedName name="QB_COLUMN_76206" localSheetId="1" hidden="1">Sheet1!$R$2</definedName>
    <definedName name="QB_COLUMN_76207" localSheetId="1" hidden="1">Sheet1!$T$2</definedName>
    <definedName name="QB_COLUMN_76208" localSheetId="1" hidden="1">Sheet1!$V$2</definedName>
    <definedName name="QB_COLUMN_76209" localSheetId="1" hidden="1">Sheet1!$X$2</definedName>
    <definedName name="QB_COLUMN_76300" localSheetId="1" hidden="1">Sheet1!$AF$2</definedName>
    <definedName name="QB_DATA_0" localSheetId="1" hidden="1">Sheet1!$5:$5,Sheet1!$7:$7,Sheet1!$10:$10,Sheet1!$11:$11,Sheet1!$12:$12,Sheet1!$14:$14,Sheet1!$16:$16,Sheet1!$17:$17,Sheet1!$19:$19,Sheet1!$20:$20,Sheet1!$21:$21,Sheet1!$22:$22,Sheet1!$23:$23,Sheet1!$24:$24,Sheet1!$25:$25,Sheet1!$26:$26</definedName>
    <definedName name="QB_DATA_1" localSheetId="1" hidden="1">Sheet1!$27:$27,Sheet1!$28:$28,Sheet1!$29:$29,Sheet1!$30:$30,Sheet1!$31:$31,Sheet1!$32:$32,Sheet1!$34:$34,Sheet1!$35:$35,Sheet1!$36:$36,Sheet1!$38:$38,Sheet1!$40:$40,Sheet1!$41:$41,Sheet1!$47:$47,Sheet1!$50:$50,Sheet1!$51:$51,Sheet1!$54:$54</definedName>
    <definedName name="QB_DATA_2" localSheetId="1" hidden="1">Sheet1!$55:$55,Sheet1!$56:$56,Sheet1!$59:$59,Sheet1!$60:$60,Sheet1!$61:$61,Sheet1!$64:$64,Sheet1!$65:$65,Sheet1!$66:$66,Sheet1!$69:$69,Sheet1!$72:$72,Sheet1!$75:$75,Sheet1!$76:$76,Sheet1!$79:$79,Sheet1!$82:$82,Sheet1!$85:$85,Sheet1!$86:$86</definedName>
    <definedName name="QB_DATA_3" localSheetId="1" hidden="1">Sheet1!$90:$90,Sheet1!$91:$91,Sheet1!$92:$92,Sheet1!$93:$93,Sheet1!$96:$96,Sheet1!$97:$97,Sheet1!$98:$98,Sheet1!$99:$99,Sheet1!$100:$100,Sheet1!$101:$101,Sheet1!$102:$102,Sheet1!$104:$104,Sheet1!$106:$106,Sheet1!$107:$107,Sheet1!$108:$108,Sheet1!$113:$113</definedName>
    <definedName name="QB_DATA_4" localSheetId="1" hidden="1">Sheet1!$114:$114,Sheet1!$117:$117,Sheet1!$118:$118,Sheet1!$121:$121,Sheet1!$124:$124,Sheet1!$128:$128,Sheet1!$129:$129,Sheet1!$132:$132,Sheet1!$135:$135,Sheet1!$136:$136,Sheet1!$137:$137,Sheet1!$138:$138,Sheet1!$141:$141,Sheet1!$142:$142,Sheet1!$143:$143,Sheet1!$145:$145</definedName>
    <definedName name="QB_DATA_5" localSheetId="1" hidden="1">Sheet1!$147:$147,Sheet1!$148:$148,Sheet1!$151:$151,Sheet1!$152:$152,Sheet1!$153:$153,Sheet1!$154:$154,Sheet1!$156:$156,Sheet1!$159:$159,Sheet1!$163:$163,Sheet1!$164:$164,Sheet1!$165:$165,Sheet1!$166:$166,Sheet1!$168:$168,Sheet1!$171:$171,Sheet1!$172:$172,Sheet1!$173:$173</definedName>
    <definedName name="QB_DATA_6" localSheetId="1" hidden="1">Sheet1!$174:$174</definedName>
    <definedName name="QB_FORMULA_0" localSheetId="1" hidden="1">Sheet1!$AF$5,Sheet1!$AF$7,Sheet1!$H$8,Sheet1!$J$8,Sheet1!$L$8,Sheet1!$N$8,Sheet1!$P$8,Sheet1!$R$8,Sheet1!$T$8,Sheet1!$V$8,Sheet1!$X$8,Sheet1!$Z$8,Sheet1!$AB$8,Sheet1!$AD$8,Sheet1!$AF$8,Sheet1!$AF$10</definedName>
    <definedName name="QB_FORMULA_1" localSheetId="1" hidden="1">Sheet1!$AF$11,Sheet1!$AF$12,Sheet1!$H$13,Sheet1!$J$13,Sheet1!$L$13,Sheet1!$N$13,Sheet1!$P$13,Sheet1!$R$13,Sheet1!$T$13,Sheet1!$V$13,Sheet1!$X$13,Sheet1!$Z$13,Sheet1!$AB$13,Sheet1!$AD$13,Sheet1!$AF$13,Sheet1!$AF$14</definedName>
    <definedName name="QB_FORMULA_10" localSheetId="1" hidden="1">Sheet1!$AF$57,Sheet1!$AF$59,Sheet1!$AF$60,Sheet1!$AF$61,Sheet1!$H$62,Sheet1!$J$62,Sheet1!$L$62,Sheet1!$N$62,Sheet1!$P$62,Sheet1!$R$62,Sheet1!$T$62,Sheet1!$V$62,Sheet1!$X$62,Sheet1!$Z$62,Sheet1!$AB$62,Sheet1!$AD$62</definedName>
    <definedName name="QB_FORMULA_11" localSheetId="1" hidden="1">Sheet1!$AF$62,Sheet1!$AF$64,Sheet1!$AF$65,Sheet1!$AF$66,Sheet1!$H$67,Sheet1!$J$67,Sheet1!$L$67,Sheet1!$N$67,Sheet1!$P$67,Sheet1!$R$67,Sheet1!$T$67,Sheet1!$V$67,Sheet1!$X$67,Sheet1!$Z$67,Sheet1!$AB$67,Sheet1!$AD$67</definedName>
    <definedName name="QB_FORMULA_12" localSheetId="1" hidden="1">Sheet1!$AF$67,Sheet1!$AF$69,Sheet1!$H$70,Sheet1!$J$70,Sheet1!$L$70,Sheet1!$N$70,Sheet1!$P$70,Sheet1!$R$70,Sheet1!$T$70,Sheet1!$V$70,Sheet1!$X$70,Sheet1!$Z$70,Sheet1!$AB$70,Sheet1!$AD$70,Sheet1!$AF$70,Sheet1!$AF$72</definedName>
    <definedName name="QB_FORMULA_13" localSheetId="1" hidden="1">Sheet1!$H$73,Sheet1!$J$73,Sheet1!$L$73,Sheet1!$N$73,Sheet1!$P$73,Sheet1!$R$73,Sheet1!$T$73,Sheet1!$V$73,Sheet1!$X$73,Sheet1!$Z$73,Sheet1!$AB$73,Sheet1!$AD$73,Sheet1!$AF$73,Sheet1!$AF$75,Sheet1!$AF$76,Sheet1!$H$77</definedName>
    <definedName name="QB_FORMULA_14" localSheetId="1" hidden="1">Sheet1!$J$77,Sheet1!$L$77,Sheet1!$N$77,Sheet1!$P$77,Sheet1!$R$77,Sheet1!$T$77,Sheet1!$V$77,Sheet1!$X$77,Sheet1!$Z$77,Sheet1!$AB$77,Sheet1!$AD$77,Sheet1!$AF$77,Sheet1!$AF$79,Sheet1!$H$80,Sheet1!$J$80,Sheet1!$L$80</definedName>
    <definedName name="QB_FORMULA_15" localSheetId="1" hidden="1">Sheet1!$N$80,Sheet1!$P$80,Sheet1!$R$80,Sheet1!$T$80,Sheet1!$V$80,Sheet1!$X$80,Sheet1!$Z$80,Sheet1!$AB$80,Sheet1!$AD$80,Sheet1!$AF$80,Sheet1!$AF$82,Sheet1!$H$83,Sheet1!$J$83,Sheet1!$L$83,Sheet1!$N$83,Sheet1!$P$83</definedName>
    <definedName name="QB_FORMULA_16" localSheetId="1" hidden="1">Sheet1!$R$83,Sheet1!$T$83,Sheet1!$V$83,Sheet1!$X$83,Sheet1!$Z$83,Sheet1!$AB$83,Sheet1!$AD$83,Sheet1!$AF$83,Sheet1!$AF$85,Sheet1!$AF$86,Sheet1!$H$87,Sheet1!$J$87,Sheet1!$L$87,Sheet1!$N$87,Sheet1!$P$87,Sheet1!$R$87</definedName>
    <definedName name="QB_FORMULA_17" localSheetId="1" hidden="1">Sheet1!$T$87,Sheet1!$V$87,Sheet1!$X$87,Sheet1!$Z$87,Sheet1!$AB$87,Sheet1!$AD$87,Sheet1!$AF$87,Sheet1!$AF$90,Sheet1!$AF$91,Sheet1!$AF$92,Sheet1!$AF$93,Sheet1!$H$94,Sheet1!$J$94,Sheet1!$L$94,Sheet1!$N$94,Sheet1!$P$94</definedName>
    <definedName name="QB_FORMULA_18" localSheetId="1" hidden="1">Sheet1!$R$94,Sheet1!$T$94,Sheet1!$V$94,Sheet1!$X$94,Sheet1!$Z$94,Sheet1!$AB$94,Sheet1!$AD$94,Sheet1!$AF$94,Sheet1!$AF$96,Sheet1!$AF$97,Sheet1!$AF$98,Sheet1!$AF$99,Sheet1!$AF$100,Sheet1!$AF$101,Sheet1!$AF$102,Sheet1!$H$103</definedName>
    <definedName name="QB_FORMULA_19" localSheetId="1" hidden="1">Sheet1!$J$103,Sheet1!$L$103,Sheet1!$N$103,Sheet1!$P$103,Sheet1!$R$103,Sheet1!$T$103,Sheet1!$V$103,Sheet1!$X$103,Sheet1!$Z$103,Sheet1!$AB$103,Sheet1!$AD$103,Sheet1!$AF$103,Sheet1!$AF$104,Sheet1!$AF$106,Sheet1!$AF$107,Sheet1!$AF$108</definedName>
    <definedName name="QB_FORMULA_2" localSheetId="1" hidden="1">Sheet1!$AF$16,Sheet1!$AF$17,Sheet1!$AF$19,Sheet1!$AF$20,Sheet1!$AF$21,Sheet1!$AF$22,Sheet1!$AF$23,Sheet1!$AF$24,Sheet1!$AF$25,Sheet1!$AF$26,Sheet1!$AF$27,Sheet1!$AF$28,Sheet1!$AF$29,Sheet1!$AF$30,Sheet1!$AF$31,Sheet1!$AF$32</definedName>
    <definedName name="QB_FORMULA_20" localSheetId="1" hidden="1">Sheet1!$H$109,Sheet1!$J$109,Sheet1!$L$109,Sheet1!$N$109,Sheet1!$P$109,Sheet1!$R$109,Sheet1!$T$109,Sheet1!$V$109,Sheet1!$X$109,Sheet1!$Z$109,Sheet1!$AB$109,Sheet1!$AD$109,Sheet1!$AF$109,Sheet1!$H$110,Sheet1!$J$110,Sheet1!$L$110</definedName>
    <definedName name="QB_FORMULA_21" localSheetId="1" hidden="1">Sheet1!$N$110,Sheet1!$P$110,Sheet1!$R$110,Sheet1!$T$110,Sheet1!$V$110,Sheet1!$X$110,Sheet1!$Z$110,Sheet1!$AB$110,Sheet1!$AD$110,Sheet1!$AF$110,Sheet1!$AF$113,Sheet1!$AF$114,Sheet1!$H$115,Sheet1!$J$115,Sheet1!$L$115,Sheet1!$N$115</definedName>
    <definedName name="QB_FORMULA_22" localSheetId="1" hidden="1">Sheet1!$P$115,Sheet1!$R$115,Sheet1!$T$115,Sheet1!$V$115,Sheet1!$X$115,Sheet1!$Z$115,Sheet1!$AB$115,Sheet1!$AD$115,Sheet1!$AF$115,Sheet1!$AF$117,Sheet1!$AF$118,Sheet1!$H$119,Sheet1!$J$119,Sheet1!$L$119,Sheet1!$N$119,Sheet1!$P$119</definedName>
    <definedName name="QB_FORMULA_23" localSheetId="1" hidden="1">Sheet1!$R$119,Sheet1!$T$119,Sheet1!$V$119,Sheet1!$X$119,Sheet1!$Z$119,Sheet1!$AB$119,Sheet1!$AD$119,Sheet1!$AF$119,Sheet1!$AF$121,Sheet1!$H$122,Sheet1!$J$122,Sheet1!$L$122,Sheet1!$N$122,Sheet1!$P$122,Sheet1!$R$122,Sheet1!$T$122</definedName>
    <definedName name="QB_FORMULA_24" localSheetId="1" hidden="1">Sheet1!$V$122,Sheet1!$X$122,Sheet1!$Z$122,Sheet1!$AB$122,Sheet1!$AD$122,Sheet1!$AF$122,Sheet1!$AF$124,Sheet1!$H$125,Sheet1!$J$125,Sheet1!$L$125,Sheet1!$N$125,Sheet1!$P$125,Sheet1!$R$125,Sheet1!$T$125,Sheet1!$V$125,Sheet1!$X$125</definedName>
    <definedName name="QB_FORMULA_25" localSheetId="1" hidden="1">Sheet1!$Z$125,Sheet1!$AB$125,Sheet1!$AD$125,Sheet1!$AF$125,Sheet1!$H$126,Sheet1!$J$126,Sheet1!$L$126,Sheet1!$N$126,Sheet1!$P$126,Sheet1!$R$126,Sheet1!$T$126,Sheet1!$V$126,Sheet1!$X$126,Sheet1!$Z$126,Sheet1!$AB$126,Sheet1!$AD$126</definedName>
    <definedName name="QB_FORMULA_26" localSheetId="1" hidden="1">Sheet1!$AF$126,Sheet1!$AF$128,Sheet1!$AF$129,Sheet1!$H$130,Sheet1!$J$130,Sheet1!$L$130,Sheet1!$N$130,Sheet1!$P$130,Sheet1!$R$130,Sheet1!$T$130,Sheet1!$V$130,Sheet1!$X$130,Sheet1!$Z$130,Sheet1!$AB$130,Sheet1!$AD$130,Sheet1!$AF$130</definedName>
    <definedName name="QB_FORMULA_27" localSheetId="1" hidden="1">Sheet1!$AF$132,Sheet1!$H$133,Sheet1!$J$133,Sheet1!$L$133,Sheet1!$N$133,Sheet1!$P$133,Sheet1!$R$133,Sheet1!$T$133,Sheet1!$V$133,Sheet1!$X$133,Sheet1!$Z$133,Sheet1!$AB$133,Sheet1!$AD$133,Sheet1!$AF$133,Sheet1!$AF$135,Sheet1!$AF$136</definedName>
    <definedName name="QB_FORMULA_28" localSheetId="1" hidden="1">Sheet1!$AF$137,Sheet1!$AF$138,Sheet1!$H$139,Sheet1!$J$139,Sheet1!$L$139,Sheet1!$N$139,Sheet1!$P$139,Sheet1!$R$139,Sheet1!$T$139,Sheet1!$V$139,Sheet1!$X$139,Sheet1!$Z$139,Sheet1!$AB$139,Sheet1!$AD$139,Sheet1!$AF$139,Sheet1!$AF$141</definedName>
    <definedName name="QB_FORMULA_29" localSheetId="1" hidden="1">Sheet1!$AF$142,Sheet1!$AF$143,Sheet1!$H$144,Sheet1!$J$144,Sheet1!$L$144,Sheet1!$N$144,Sheet1!$P$144,Sheet1!$R$144,Sheet1!$T$144,Sheet1!$V$144,Sheet1!$X$144,Sheet1!$Z$144,Sheet1!$AB$144,Sheet1!$AD$144,Sheet1!$AF$144,Sheet1!$AF$145</definedName>
    <definedName name="QB_FORMULA_3" localSheetId="1" hidden="1">Sheet1!$H$33,Sheet1!$J$33,Sheet1!$L$33,Sheet1!$N$33,Sheet1!$P$33,Sheet1!$R$33,Sheet1!$T$33,Sheet1!$V$33,Sheet1!$X$33,Sheet1!$Z$33,Sheet1!$AB$33,Sheet1!$AD$33,Sheet1!$AF$33,Sheet1!$AF$34,Sheet1!$AF$35,Sheet1!$AF$36</definedName>
    <definedName name="QB_FORMULA_30" localSheetId="1" hidden="1">Sheet1!$AF$147,Sheet1!$AF$148,Sheet1!$H$149,Sheet1!$J$149,Sheet1!$L$149,Sheet1!$N$149,Sheet1!$P$149,Sheet1!$R$149,Sheet1!$T$149,Sheet1!$V$149,Sheet1!$X$149,Sheet1!$Z$149,Sheet1!$AB$149,Sheet1!$AD$149,Sheet1!$AF$149,Sheet1!$AF$151</definedName>
    <definedName name="QB_FORMULA_31" localSheetId="1" hidden="1">Sheet1!$AF$152,Sheet1!$AF$153,Sheet1!$AF$154,Sheet1!$H$155,Sheet1!$J$155,Sheet1!$L$155,Sheet1!$N$155,Sheet1!$P$155,Sheet1!$R$155,Sheet1!$T$155,Sheet1!$V$155,Sheet1!$X$155,Sheet1!$Z$155,Sheet1!$AB$155,Sheet1!$AD$155,Sheet1!$AF$155</definedName>
    <definedName name="QB_FORMULA_32" localSheetId="1" hidden="1">Sheet1!$AF$156,Sheet1!$H$157,Sheet1!$J$157,Sheet1!$L$157,Sheet1!$N$157,Sheet1!$P$157,Sheet1!$R$157,Sheet1!$T$157,Sheet1!$V$157,Sheet1!$X$157,Sheet1!$Z$157,Sheet1!$AB$157,Sheet1!$AD$157,Sheet1!$AF$157,Sheet1!$AF$159,Sheet1!$H$160</definedName>
    <definedName name="QB_FORMULA_33" localSheetId="1" hidden="1">Sheet1!$J$160,Sheet1!$L$160,Sheet1!$N$160,Sheet1!$P$160,Sheet1!$R$160,Sheet1!$T$160,Sheet1!$V$160,Sheet1!$X$160,Sheet1!$Z$160,Sheet1!$AB$160,Sheet1!$AD$160,Sheet1!$AF$160,Sheet1!$AF$163,Sheet1!$AF$164,Sheet1!$AF$165,Sheet1!$AF$166</definedName>
    <definedName name="QB_FORMULA_34" localSheetId="1" hidden="1">Sheet1!$H$167,Sheet1!$J$167,Sheet1!$L$167,Sheet1!$N$167,Sheet1!$P$167,Sheet1!$R$167,Sheet1!$T$167,Sheet1!$V$167,Sheet1!$X$167,Sheet1!$Z$167,Sheet1!$AB$167,Sheet1!$AD$167,Sheet1!$AF$167,Sheet1!$AF$168,Sheet1!$H$169,Sheet1!$J$169</definedName>
    <definedName name="QB_FORMULA_35" localSheetId="1" hidden="1">Sheet1!$L$169,Sheet1!$N$169,Sheet1!$P$169,Sheet1!$R$169,Sheet1!$T$169,Sheet1!$V$169,Sheet1!$X$169,Sheet1!$Z$169,Sheet1!$AB$169,Sheet1!$AD$169,Sheet1!$AF$169,Sheet1!$AF$171,Sheet1!$AF$172,Sheet1!$AF$173,Sheet1!$AF$174,Sheet1!$H$175</definedName>
    <definedName name="QB_FORMULA_36" localSheetId="1" hidden="1">Sheet1!$J$175,Sheet1!$L$175,Sheet1!$N$175,Sheet1!$P$175,Sheet1!$R$175,Sheet1!$T$175,Sheet1!$V$175,Sheet1!$X$175,Sheet1!$Z$175,Sheet1!$AB$175,Sheet1!$AD$175,Sheet1!$AF$175,Sheet1!$H$176,Sheet1!$J$176,Sheet1!$L$176,Sheet1!$N$176</definedName>
    <definedName name="QB_FORMULA_37" localSheetId="1" hidden="1">Sheet1!$P$176,Sheet1!$R$176,Sheet1!$T$176,Sheet1!$V$176,Sheet1!$X$176,Sheet1!$Z$176,Sheet1!$AB$176,Sheet1!$AD$176,Sheet1!$AF$176,Sheet1!$H$177,Sheet1!$J$177,Sheet1!$L$177,Sheet1!$N$177,Sheet1!$P$177,Sheet1!$R$177,Sheet1!$T$177</definedName>
    <definedName name="QB_FORMULA_38" localSheetId="1" hidden="1">Sheet1!$V$177,Sheet1!$X$177,Sheet1!$Z$177,Sheet1!$AB$177,Sheet1!$AD$177,Sheet1!$AF$177</definedName>
    <definedName name="QB_FORMULA_4" localSheetId="1" hidden="1">Sheet1!$H$37,Sheet1!$J$37,Sheet1!$L$37,Sheet1!$N$37,Sheet1!$P$37,Sheet1!$R$37,Sheet1!$T$37,Sheet1!$V$37,Sheet1!$X$37,Sheet1!$Z$37,Sheet1!$AB$37,Sheet1!$AD$37,Sheet1!$AF$37,Sheet1!$AF$38,Sheet1!$H$39,Sheet1!$J$39</definedName>
    <definedName name="QB_FORMULA_5" localSheetId="1" hidden="1">Sheet1!$L$39,Sheet1!$N$39,Sheet1!$P$39,Sheet1!$R$39,Sheet1!$T$39,Sheet1!$V$39,Sheet1!$X$39,Sheet1!$Z$39,Sheet1!$AB$39,Sheet1!$AD$39,Sheet1!$AF$39,Sheet1!$AF$40,Sheet1!$AF$41,Sheet1!$H$42,Sheet1!$J$42,Sheet1!$L$42</definedName>
    <definedName name="QB_FORMULA_6" localSheetId="1" hidden="1">Sheet1!$N$42,Sheet1!$P$42,Sheet1!$R$42,Sheet1!$T$42,Sheet1!$V$42,Sheet1!$X$42,Sheet1!$Z$42,Sheet1!$AB$42,Sheet1!$AD$42,Sheet1!$AF$42,Sheet1!$H$43,Sheet1!$J$43,Sheet1!$L$43,Sheet1!$N$43,Sheet1!$P$43,Sheet1!$R$43</definedName>
    <definedName name="QB_FORMULA_7" localSheetId="1" hidden="1">Sheet1!$T$43,Sheet1!$V$43,Sheet1!$X$43,Sheet1!$Z$43,Sheet1!$AB$43,Sheet1!$AD$43,Sheet1!$AF$43,Sheet1!$AF$47,Sheet1!$N$48,Sheet1!$P$48,Sheet1!$R$48,Sheet1!$T$48,Sheet1!$V$48,Sheet1!$X$48,Sheet1!$Z$48,Sheet1!$AB$48</definedName>
    <definedName name="QB_FORMULA_8" localSheetId="1" hidden="1">Sheet1!$AD$48,Sheet1!$AF$48,Sheet1!$AF$50,Sheet1!$AF$51,Sheet1!$H$52,Sheet1!$J$52,Sheet1!$L$52,Sheet1!$N$52,Sheet1!$P$52,Sheet1!$R$52,Sheet1!$T$52,Sheet1!$V$52,Sheet1!$X$52,Sheet1!$Z$52,Sheet1!$AB$52,Sheet1!$AD$52</definedName>
    <definedName name="QB_FORMULA_9" localSheetId="1" hidden="1">Sheet1!$AF$52,Sheet1!$AF$54,Sheet1!$AF$55,Sheet1!$AF$56,Sheet1!$H$57,Sheet1!$J$57,Sheet1!$L$57,Sheet1!$N$57,Sheet1!$P$57,Sheet1!$R$57,Sheet1!$T$57,Sheet1!$V$57,Sheet1!$X$57,Sheet1!$Z$57,Sheet1!$AB$57,Sheet1!$AD$57</definedName>
    <definedName name="QB_ROW_103050" localSheetId="1" hidden="1">Sheet1!$F$112</definedName>
    <definedName name="QB_ROW_103350" localSheetId="1" hidden="1">Sheet1!$F$115</definedName>
    <definedName name="QB_ROW_104250" localSheetId="1" hidden="1">Sheet1!$F$35</definedName>
    <definedName name="QB_ROW_105050" localSheetId="1" hidden="1">Sheet1!$F$18</definedName>
    <definedName name="QB_ROW_105350" localSheetId="1" hidden="1">Sheet1!$F$33</definedName>
    <definedName name="QB_ROW_107250" localSheetId="1" hidden="1">Sheet1!$F$36</definedName>
    <definedName name="QB_ROW_109250" localSheetId="1" hidden="1">Sheet1!$F$17</definedName>
    <definedName name="QB_ROW_110030" localSheetId="1" hidden="1">Sheet1!$D$45</definedName>
    <definedName name="QB_ROW_110240" localSheetId="1" hidden="1">Sheet1!$E$156</definedName>
    <definedName name="QB_ROW_110330" localSheetId="1" hidden="1">Sheet1!$D$157</definedName>
    <definedName name="QB_ROW_111040" localSheetId="1" hidden="1">Sheet1!$E$46</definedName>
    <definedName name="QB_ROW_111340" localSheetId="1" hidden="1">Sheet1!$E$48</definedName>
    <definedName name="QB_ROW_112250" localSheetId="1" hidden="1">Sheet1!$F$47</definedName>
    <definedName name="QB_ROW_113040" localSheetId="1" hidden="1">Sheet1!$E$63</definedName>
    <definedName name="QB_ROW_113340" localSheetId="1" hidden="1">Sheet1!$E$67</definedName>
    <definedName name="QB_ROW_114250" localSheetId="1" hidden="1">Sheet1!$F$64</definedName>
    <definedName name="QB_ROW_117240" localSheetId="1" hidden="1">Sheet1!$E$145</definedName>
    <definedName name="QB_ROW_118260" localSheetId="1" hidden="1">Sheet1!$G$21</definedName>
    <definedName name="QB_ROW_119250" localSheetId="1" hidden="1">Sheet1!$F$51</definedName>
    <definedName name="QB_ROW_120250" localSheetId="1" hidden="1">Sheet1!$F$50</definedName>
    <definedName name="QB_ROW_121040" localSheetId="1" hidden="1">Sheet1!$E$146</definedName>
    <definedName name="QB_ROW_121340" localSheetId="1" hidden="1">Sheet1!$E$149</definedName>
    <definedName name="QB_ROW_122040" localSheetId="1" hidden="1">Sheet1!$E$150</definedName>
    <definedName name="QB_ROW_122340" localSheetId="1" hidden="1">Sheet1!$E$155</definedName>
    <definedName name="QB_ROW_123250" localSheetId="1" hidden="1">Sheet1!$F$148</definedName>
    <definedName name="QB_ROW_129240" localSheetId="1" hidden="1">Sheet1!$E$171</definedName>
    <definedName name="QB_ROW_132240" localSheetId="1" hidden="1">Sheet1!$E$172</definedName>
    <definedName name="QB_ROW_135250" localSheetId="1" hidden="1">Sheet1!$F$163</definedName>
    <definedName name="QB_ROW_138250" localSheetId="1" hidden="1">Sheet1!$F$164</definedName>
    <definedName name="QB_ROW_139250" localSheetId="1" hidden="1">Sheet1!$F$165</definedName>
    <definedName name="QB_ROW_142040" localSheetId="1" hidden="1">Sheet1!$E$134</definedName>
    <definedName name="QB_ROW_142340" localSheetId="1" hidden="1">Sheet1!$E$139</definedName>
    <definedName name="QB_ROW_143250" localSheetId="1" hidden="1">Sheet1!$F$136</definedName>
    <definedName name="QB_ROW_144040" localSheetId="1" hidden="1">Sheet1!$E$74</definedName>
    <definedName name="QB_ROW_144340" localSheetId="1" hidden="1">Sheet1!$E$77</definedName>
    <definedName name="QB_ROW_145250" localSheetId="1" hidden="1">Sheet1!$F$76</definedName>
    <definedName name="QB_ROW_148040" localSheetId="1" hidden="1">Sheet1!$E$111</definedName>
    <definedName name="QB_ROW_148340" localSheetId="1" hidden="1">Sheet1!$E$126</definedName>
    <definedName name="QB_ROW_152250" localSheetId="1" hidden="1">Sheet1!$F$147</definedName>
    <definedName name="QB_ROW_153250" localSheetId="1" hidden="1">Sheet1!$F$137</definedName>
    <definedName name="QB_ROW_155040" localSheetId="1" hidden="1">Sheet1!$E$127</definedName>
    <definedName name="QB_ROW_155340" localSheetId="1" hidden="1">Sheet1!$E$130</definedName>
    <definedName name="QB_ROW_156040" localSheetId="1" hidden="1">Sheet1!$E$58</definedName>
    <definedName name="QB_ROW_156340" localSheetId="1" hidden="1">Sheet1!$E$62</definedName>
    <definedName name="QB_ROW_157250" localSheetId="1" hidden="1">Sheet1!$F$60</definedName>
    <definedName name="QB_ROW_158250" localSheetId="1" hidden="1">Sheet1!$F$59</definedName>
    <definedName name="QB_ROW_160040" localSheetId="1" hidden="1">Sheet1!$E$140</definedName>
    <definedName name="QB_ROW_160340" localSheetId="1" hidden="1">Sheet1!$E$144</definedName>
    <definedName name="QB_ROW_161250" localSheetId="1" hidden="1">Sheet1!$F$142</definedName>
    <definedName name="QB_ROW_166260" localSheetId="1" hidden="1">Sheet1!$G$91</definedName>
    <definedName name="QB_ROW_167050" localSheetId="1" hidden="1">Sheet1!$F$116</definedName>
    <definedName name="QB_ROW_167350" localSheetId="1" hidden="1">Sheet1!$F$119</definedName>
    <definedName name="QB_ROW_168050" localSheetId="1" hidden="1">Sheet1!$F$120</definedName>
    <definedName name="QB_ROW_168350" localSheetId="1" hidden="1">Sheet1!$F$122</definedName>
    <definedName name="QB_ROW_170260" localSheetId="1" hidden="1">Sheet1!$G$28</definedName>
    <definedName name="QB_ROW_172260" localSheetId="1" hidden="1">Sheet1!$G$29</definedName>
    <definedName name="QB_ROW_174260" localSheetId="1" hidden="1">Sheet1!$G$92</definedName>
    <definedName name="QB_ROW_176260" localSheetId="1" hidden="1">Sheet1!$G$121</definedName>
    <definedName name="QB_ROW_181260" localSheetId="1" hidden="1">Sheet1!$G$30</definedName>
    <definedName name="QB_ROW_182260" localSheetId="1" hidden="1">Sheet1!$G$19</definedName>
    <definedName name="QB_ROW_18301" localSheetId="1" hidden="1">Sheet1!$A$177</definedName>
    <definedName name="QB_ROW_183260" localSheetId="1" hidden="1">Sheet1!$G$24</definedName>
    <definedName name="QB_ROW_184260" localSheetId="1" hidden="1">Sheet1!$G$27</definedName>
    <definedName name="QB_ROW_185250" localSheetId="1" hidden="1">Sheet1!$F$128</definedName>
    <definedName name="QB_ROW_189260" localSheetId="1" hidden="1">Sheet1!$G$31</definedName>
    <definedName name="QB_ROW_190260" localSheetId="1" hidden="1">Sheet1!$G$32</definedName>
    <definedName name="QB_ROW_19040" localSheetId="1" hidden="1">Sheet1!$E$49</definedName>
    <definedName name="QB_ROW_19340" localSheetId="1" hidden="1">Sheet1!$E$52</definedName>
    <definedName name="QB_ROW_198260" localSheetId="1" hidden="1">Sheet1!$G$20</definedName>
    <definedName name="QB_ROW_20022" localSheetId="1" hidden="1">Sheet1!$C$3</definedName>
    <definedName name="QB_ROW_201260" localSheetId="1" hidden="1">Sheet1!$G$90</definedName>
    <definedName name="QB_ROW_20322" localSheetId="1" hidden="1">Sheet1!$C$42</definedName>
    <definedName name="QB_ROW_21022" localSheetId="1" hidden="1">Sheet1!$C$44</definedName>
    <definedName name="QB_ROW_212260" localSheetId="1" hidden="1">Sheet1!$G$98</definedName>
    <definedName name="QB_ROW_21322" localSheetId="1" hidden="1">Sheet1!$C$176</definedName>
    <definedName name="QB_ROW_213260" localSheetId="1" hidden="1">Sheet1!$G$22</definedName>
    <definedName name="QB_ROW_223250" localSheetId="1" hidden="1">Sheet1!$F$143</definedName>
    <definedName name="QB_ROW_225260" localSheetId="1" hidden="1">Sheet1!$G$108</definedName>
    <definedName name="QB_ROW_226050" localSheetId="1" hidden="1">Sheet1!$F$105</definedName>
    <definedName name="QB_ROW_226350" localSheetId="1" hidden="1">Sheet1!$F$109</definedName>
    <definedName name="QB_ROW_227050" localSheetId="1" hidden="1">Sheet1!$F$123</definedName>
    <definedName name="QB_ROW_227350" localSheetId="1" hidden="1">Sheet1!$F$125</definedName>
    <definedName name="QB_ROW_228040" localSheetId="1" hidden="1">Sheet1!$E$53</definedName>
    <definedName name="QB_ROW_228340" localSheetId="1" hidden="1">Sheet1!$E$57</definedName>
    <definedName name="QB_ROW_229250" localSheetId="1" hidden="1">Sheet1!$F$55</definedName>
    <definedName name="QB_ROW_233260" localSheetId="1" hidden="1">Sheet1!$G$99</definedName>
    <definedName name="QB_ROW_241250" localSheetId="1" hidden="1">Sheet1!$F$153</definedName>
    <definedName name="QB_ROW_242250" localSheetId="1" hidden="1">Sheet1!$F$151</definedName>
    <definedName name="QB_ROW_243250" localSheetId="1" hidden="1">Sheet1!$F$152</definedName>
    <definedName name="QB_ROW_246250" localSheetId="1" hidden="1">Sheet1!$F$132</definedName>
    <definedName name="QB_ROW_252260" localSheetId="1" hidden="1">Sheet1!$G$113</definedName>
    <definedName name="QB_ROW_263250" localSheetId="1" hidden="1">Sheet1!$F$138</definedName>
    <definedName name="QB_ROW_269260" localSheetId="1" hidden="1">Sheet1!$G$100</definedName>
    <definedName name="QB_ROW_27260" localSheetId="1" hidden="1">Sheet1!$G$117</definedName>
    <definedName name="QB_ROW_274260" localSheetId="1" hidden="1">Sheet1!$G$101</definedName>
    <definedName name="QB_ROW_281260" localSheetId="1" hidden="1">Sheet1!$G$114</definedName>
    <definedName name="QB_ROW_288250" localSheetId="1" hidden="1">Sheet1!$F$129</definedName>
    <definedName name="QB_ROW_290260" localSheetId="1" hidden="1">Sheet1!$G$97</definedName>
    <definedName name="QB_ROW_291260" localSheetId="1" hidden="1">Sheet1!$G$106</definedName>
    <definedName name="QB_ROW_292260" localSheetId="1" hidden="1">Sheet1!$G$107</definedName>
    <definedName name="QB_ROW_29250" localSheetId="1" hidden="1">Sheet1!$F$141</definedName>
    <definedName name="QB_ROW_299260" localSheetId="1" hidden="1">Sheet1!$G$124</definedName>
    <definedName name="QB_ROW_30250" localSheetId="1" hidden="1">Sheet1!$F$104</definedName>
    <definedName name="QB_ROW_31050" localSheetId="1" hidden="1">Sheet1!$F$95</definedName>
    <definedName name="QB_ROW_313250" localSheetId="1" hidden="1">Sheet1!$F$61</definedName>
    <definedName name="QB_ROW_31350" localSheetId="1" hidden="1">Sheet1!$F$103</definedName>
    <definedName name="QB_ROW_319260" localSheetId="1" hidden="1">Sheet1!$G$23</definedName>
    <definedName name="QB_ROW_32050" localSheetId="1" hidden="1">Sheet1!$F$89</definedName>
    <definedName name="QB_ROW_32350" localSheetId="1" hidden="1">Sheet1!$F$94</definedName>
    <definedName name="QB_ROW_330250" localSheetId="1" hidden="1">Sheet1!$F$135</definedName>
    <definedName name="QB_ROW_33040" localSheetId="1" hidden="1">Sheet1!$E$88</definedName>
    <definedName name="QB_ROW_33340" localSheetId="1" hidden="1">Sheet1!$E$110</definedName>
    <definedName name="QB_ROW_34030" localSheetId="1" hidden="1">Sheet1!$D$161</definedName>
    <definedName name="QB_ROW_34240" localSheetId="1" hidden="1">Sheet1!$E$168</definedName>
    <definedName name="QB_ROW_34330" localSheetId="1" hidden="1">Sheet1!$D$169</definedName>
    <definedName name="QB_ROW_354250" localSheetId="1" hidden="1">Sheet1!$F$65</definedName>
    <definedName name="QB_ROW_355250" localSheetId="1" hidden="1">Sheet1!$F$66</definedName>
    <definedName name="QB_ROW_357260" localSheetId="1" hidden="1">Sheet1!$G$25</definedName>
    <definedName name="QB_ROW_358260" localSheetId="1" hidden="1">Sheet1!$G$26</definedName>
    <definedName name="QB_ROW_359250" localSheetId="1" hidden="1">Sheet1!$F$54</definedName>
    <definedName name="QB_ROW_360250" localSheetId="1" hidden="1">Sheet1!$F$56</definedName>
    <definedName name="QB_ROW_36040" localSheetId="1" hidden="1">Sheet1!$E$162</definedName>
    <definedName name="QB_ROW_36250" localSheetId="1" hidden="1">Sheet1!$F$166</definedName>
    <definedName name="QB_ROW_36340" localSheetId="1" hidden="1">Sheet1!$E$167</definedName>
    <definedName name="QB_ROW_365260" localSheetId="1" hidden="1">Sheet1!$G$93</definedName>
    <definedName name="QB_ROW_366250" localSheetId="1" hidden="1">Sheet1!$F$85</definedName>
    <definedName name="QB_ROW_367250" localSheetId="1" hidden="1">Sheet1!$F$86</definedName>
    <definedName name="QB_ROW_375250" localSheetId="1" hidden="1">Sheet1!$F$154</definedName>
    <definedName name="QB_ROW_377240" localSheetId="1" hidden="1">Sheet1!$E$38</definedName>
    <definedName name="QB_ROW_378260" localSheetId="1" hidden="1">Sheet1!$G$102</definedName>
    <definedName name="QB_ROW_380260" localSheetId="1" hidden="1">Sheet1!$G$118</definedName>
    <definedName name="QB_ROW_38030" localSheetId="1" hidden="1">Sheet1!$D$170</definedName>
    <definedName name="QB_ROW_38330" localSheetId="1" hidden="1">Sheet1!$D$175</definedName>
    <definedName name="QB_ROW_387030" localSheetId="1" hidden="1">Sheet1!$D$158</definedName>
    <definedName name="QB_ROW_387330" localSheetId="1" hidden="1">Sheet1!$D$160</definedName>
    <definedName name="QB_ROW_388240" localSheetId="1" hidden="1">Sheet1!$E$159</definedName>
    <definedName name="QB_ROW_400260" localSheetId="1" hidden="1">Sheet1!$G$96</definedName>
    <definedName name="QB_ROW_40240" localSheetId="1" hidden="1">Sheet1!$E$173</definedName>
    <definedName name="QB_ROW_411250" localSheetId="1" hidden="1">Sheet1!$F$34</definedName>
    <definedName name="QB_ROW_412250" localSheetId="1" hidden="1">Sheet1!$F$16</definedName>
    <definedName name="QB_ROW_41240" localSheetId="1" hidden="1">Sheet1!$E$174</definedName>
    <definedName name="QB_ROW_415250" localSheetId="1" hidden="1">Sheet1!$F$11</definedName>
    <definedName name="QB_ROW_420230" localSheetId="1" hidden="1">Sheet1!$D$40</definedName>
    <definedName name="QB_ROW_421230" localSheetId="1" hidden="1">Sheet1!$D$41</definedName>
    <definedName name="QB_ROW_44040" localSheetId="1" hidden="1">Sheet1!$E$84</definedName>
    <definedName name="QB_ROW_44340" localSheetId="1" hidden="1">Sheet1!$E$87</definedName>
    <definedName name="QB_ROW_51250" localSheetId="1" hidden="1">Sheet1!$F$82</definedName>
    <definedName name="QB_ROW_52040" localSheetId="1" hidden="1">Sheet1!$E$81</definedName>
    <definedName name="QB_ROW_52340" localSheetId="1" hidden="1">Sheet1!$E$83</definedName>
    <definedName name="QB_ROW_53250" localSheetId="1" hidden="1">Sheet1!$F$79</definedName>
    <definedName name="QB_ROW_55040" localSheetId="1" hidden="1">Sheet1!$E$78</definedName>
    <definedName name="QB_ROW_55340" localSheetId="1" hidden="1">Sheet1!$E$80</definedName>
    <definedName name="QB_ROW_56250" localSheetId="1" hidden="1">Sheet1!$F$72</definedName>
    <definedName name="QB_ROW_58040" localSheetId="1" hidden="1">Sheet1!$E$68</definedName>
    <definedName name="QB_ROW_58340" localSheetId="1" hidden="1">Sheet1!$E$70</definedName>
    <definedName name="QB_ROW_60040" localSheetId="1" hidden="1">Sheet1!$E$71</definedName>
    <definedName name="QB_ROW_60340" localSheetId="1" hidden="1">Sheet1!$E$73</definedName>
    <definedName name="QB_ROW_63250" localSheetId="1" hidden="1">Sheet1!$F$69</definedName>
    <definedName name="QB_ROW_64240" localSheetId="1" hidden="1">Sheet1!$E$5</definedName>
    <definedName name="QB_ROW_65040" localSheetId="1" hidden="1">Sheet1!$E$9</definedName>
    <definedName name="QB_ROW_65340" localSheetId="1" hidden="1">Sheet1!$E$13</definedName>
    <definedName name="QB_ROW_68250" localSheetId="1" hidden="1">Sheet1!$F$75</definedName>
    <definedName name="QB_ROW_70040" localSheetId="1" hidden="1">Sheet1!$E$15</definedName>
    <definedName name="QB_ROW_70340" localSheetId="1" hidden="1">Sheet1!$E$37</definedName>
    <definedName name="QB_ROW_75040" localSheetId="1" hidden="1">Sheet1!$E$131</definedName>
    <definedName name="QB_ROW_75340" localSheetId="1" hidden="1">Sheet1!$E$133</definedName>
    <definedName name="QB_ROW_86311" localSheetId="1" hidden="1">Sheet1!$B$43</definedName>
    <definedName name="QB_ROW_92030" localSheetId="1" hidden="1">Sheet1!$D$4</definedName>
    <definedName name="QB_ROW_92330" localSheetId="1" hidden="1">Sheet1!$D$39</definedName>
    <definedName name="QB_ROW_93040" localSheetId="1" hidden="1">Sheet1!$E$6</definedName>
    <definedName name="QB_ROW_93250" localSheetId="1" hidden="1">Sheet1!$F$7</definedName>
    <definedName name="QB_ROW_93340" localSheetId="1" hidden="1">Sheet1!$E$8</definedName>
    <definedName name="QB_ROW_94250" localSheetId="1" hidden="1">Sheet1!$F$10</definedName>
    <definedName name="QB_ROW_98250" localSheetId="1" hidden="1">Sheet1!$F$12</definedName>
    <definedName name="QB_ROW_99240" localSheetId="1" hidden="1">Sheet1!$E$14</definedName>
    <definedName name="QBCANSUPPORTUPDATE" localSheetId="1">TRUE</definedName>
    <definedName name="QBCOMPANYFILENAME" localSheetId="1">"C:\QB Data\Fixed_seven points 0911unprotected.QBW"</definedName>
    <definedName name="QBENDDATE" localSheetId="1">20260930</definedName>
    <definedName name="QBHEADERSONSCREEN" localSheetId="1">FALSE</definedName>
    <definedName name="QBMETADATASIZE" localSheetId="1">6090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6</definedName>
    <definedName name="QBREPORTCOMPANYID" localSheetId="1">"0ac9edb225304f409c69a7621c5fd037"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TRUE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TRUE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287</definedName>
    <definedName name="QBROWHEADERS" localSheetId="1">7</definedName>
    <definedName name="QBSTARTDATE" localSheetId="1">20251001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77" i="1" l="1"/>
  <c r="AD177" i="1"/>
  <c r="AB177" i="1"/>
  <c r="Z177" i="1"/>
  <c r="X177" i="1"/>
  <c r="V177" i="1"/>
  <c r="T177" i="1"/>
  <c r="R177" i="1"/>
  <c r="P177" i="1"/>
  <c r="N177" i="1"/>
  <c r="L177" i="1"/>
  <c r="J177" i="1"/>
  <c r="H177" i="1"/>
  <c r="AF176" i="1"/>
  <c r="AD176" i="1"/>
  <c r="AB176" i="1"/>
  <c r="Z176" i="1"/>
  <c r="X176" i="1"/>
  <c r="V176" i="1"/>
  <c r="T176" i="1"/>
  <c r="R176" i="1"/>
  <c r="P176" i="1"/>
  <c r="N176" i="1"/>
  <c r="L176" i="1"/>
  <c r="J176" i="1"/>
  <c r="H176" i="1"/>
  <c r="AF175" i="1"/>
  <c r="AD175" i="1"/>
  <c r="AB175" i="1"/>
  <c r="Z175" i="1"/>
  <c r="X175" i="1"/>
  <c r="V175" i="1"/>
  <c r="T175" i="1"/>
  <c r="R175" i="1"/>
  <c r="P175" i="1"/>
  <c r="N175" i="1"/>
  <c r="L175" i="1"/>
  <c r="J175" i="1"/>
  <c r="H175" i="1"/>
  <c r="AF174" i="1"/>
  <c r="AF173" i="1"/>
  <c r="AF172" i="1"/>
  <c r="AF171" i="1"/>
  <c r="AF169" i="1"/>
  <c r="AD169" i="1"/>
  <c r="AB169" i="1"/>
  <c r="Z169" i="1"/>
  <c r="X169" i="1"/>
  <c r="V169" i="1"/>
  <c r="T169" i="1"/>
  <c r="R169" i="1"/>
  <c r="P169" i="1"/>
  <c r="N169" i="1"/>
  <c r="L169" i="1"/>
  <c r="J169" i="1"/>
  <c r="H169" i="1"/>
  <c r="AF168" i="1"/>
  <c r="AF167" i="1"/>
  <c r="AD167" i="1"/>
  <c r="AB167" i="1"/>
  <c r="Z167" i="1"/>
  <c r="X167" i="1"/>
  <c r="V167" i="1"/>
  <c r="T167" i="1"/>
  <c r="R167" i="1"/>
  <c r="P167" i="1"/>
  <c r="N167" i="1"/>
  <c r="L167" i="1"/>
  <c r="J167" i="1"/>
  <c r="H167" i="1"/>
  <c r="AF166" i="1"/>
  <c r="AF165" i="1"/>
  <c r="AF164" i="1"/>
  <c r="AF163" i="1"/>
  <c r="AF160" i="1"/>
  <c r="AD160" i="1"/>
  <c r="AB160" i="1"/>
  <c r="Z160" i="1"/>
  <c r="X160" i="1"/>
  <c r="V160" i="1"/>
  <c r="T160" i="1"/>
  <c r="R160" i="1"/>
  <c r="P160" i="1"/>
  <c r="N160" i="1"/>
  <c r="L160" i="1"/>
  <c r="J160" i="1"/>
  <c r="H160" i="1"/>
  <c r="AF159" i="1"/>
  <c r="AF157" i="1"/>
  <c r="AD157" i="1"/>
  <c r="AB157" i="1"/>
  <c r="Z157" i="1"/>
  <c r="X157" i="1"/>
  <c r="V157" i="1"/>
  <c r="T157" i="1"/>
  <c r="R157" i="1"/>
  <c r="P157" i="1"/>
  <c r="N157" i="1"/>
  <c r="L157" i="1"/>
  <c r="J157" i="1"/>
  <c r="H157" i="1"/>
  <c r="AF156" i="1"/>
  <c r="AF155" i="1"/>
  <c r="AD155" i="1"/>
  <c r="AB155" i="1"/>
  <c r="Z155" i="1"/>
  <c r="X155" i="1"/>
  <c r="V155" i="1"/>
  <c r="T155" i="1"/>
  <c r="R155" i="1"/>
  <c r="P155" i="1"/>
  <c r="N155" i="1"/>
  <c r="L155" i="1"/>
  <c r="J155" i="1"/>
  <c r="H155" i="1"/>
  <c r="AF154" i="1"/>
  <c r="AF153" i="1"/>
  <c r="AF152" i="1"/>
  <c r="AF151" i="1"/>
  <c r="AF149" i="1"/>
  <c r="AD149" i="1"/>
  <c r="AB149" i="1"/>
  <c r="Z149" i="1"/>
  <c r="X149" i="1"/>
  <c r="V149" i="1"/>
  <c r="T149" i="1"/>
  <c r="R149" i="1"/>
  <c r="P149" i="1"/>
  <c r="N149" i="1"/>
  <c r="L149" i="1"/>
  <c r="J149" i="1"/>
  <c r="H149" i="1"/>
  <c r="AF148" i="1"/>
  <c r="AF147" i="1"/>
  <c r="AF145" i="1"/>
  <c r="AF144" i="1"/>
  <c r="AD144" i="1"/>
  <c r="AB144" i="1"/>
  <c r="Z144" i="1"/>
  <c r="X144" i="1"/>
  <c r="V144" i="1"/>
  <c r="T144" i="1"/>
  <c r="R144" i="1"/>
  <c r="P144" i="1"/>
  <c r="N144" i="1"/>
  <c r="L144" i="1"/>
  <c r="J144" i="1"/>
  <c r="H144" i="1"/>
  <c r="AF143" i="1"/>
  <c r="AF142" i="1"/>
  <c r="AF141" i="1"/>
  <c r="AF139" i="1"/>
  <c r="AD139" i="1"/>
  <c r="AB139" i="1"/>
  <c r="Z139" i="1"/>
  <c r="X139" i="1"/>
  <c r="V139" i="1"/>
  <c r="T139" i="1"/>
  <c r="R139" i="1"/>
  <c r="P139" i="1"/>
  <c r="N139" i="1"/>
  <c r="L139" i="1"/>
  <c r="J139" i="1"/>
  <c r="H139" i="1"/>
  <c r="AF138" i="1"/>
  <c r="AF137" i="1"/>
  <c r="AF136" i="1"/>
  <c r="AF135" i="1"/>
  <c r="AF133" i="1"/>
  <c r="AD133" i="1"/>
  <c r="AB133" i="1"/>
  <c r="Z133" i="1"/>
  <c r="X133" i="1"/>
  <c r="V133" i="1"/>
  <c r="T133" i="1"/>
  <c r="R133" i="1"/>
  <c r="P133" i="1"/>
  <c r="N133" i="1"/>
  <c r="L133" i="1"/>
  <c r="J133" i="1"/>
  <c r="H133" i="1"/>
  <c r="AF132" i="1"/>
  <c r="AF130" i="1"/>
  <c r="AD130" i="1"/>
  <c r="AB130" i="1"/>
  <c r="Z130" i="1"/>
  <c r="X130" i="1"/>
  <c r="V130" i="1"/>
  <c r="T130" i="1"/>
  <c r="R130" i="1"/>
  <c r="P130" i="1"/>
  <c r="N130" i="1"/>
  <c r="L130" i="1"/>
  <c r="J130" i="1"/>
  <c r="H130" i="1"/>
  <c r="AF129" i="1"/>
  <c r="AF128" i="1"/>
  <c r="AF126" i="1"/>
  <c r="AD126" i="1"/>
  <c r="AB126" i="1"/>
  <c r="Z126" i="1"/>
  <c r="X126" i="1"/>
  <c r="V126" i="1"/>
  <c r="T126" i="1"/>
  <c r="R126" i="1"/>
  <c r="P126" i="1"/>
  <c r="N126" i="1"/>
  <c r="L126" i="1"/>
  <c r="J126" i="1"/>
  <c r="H126" i="1"/>
  <c r="AF125" i="1"/>
  <c r="AD125" i="1"/>
  <c r="AB125" i="1"/>
  <c r="Z125" i="1"/>
  <c r="X125" i="1"/>
  <c r="V125" i="1"/>
  <c r="T125" i="1"/>
  <c r="R125" i="1"/>
  <c r="P125" i="1"/>
  <c r="N125" i="1"/>
  <c r="L125" i="1"/>
  <c r="J125" i="1"/>
  <c r="H125" i="1"/>
  <c r="AF124" i="1"/>
  <c r="AF122" i="1"/>
  <c r="AD122" i="1"/>
  <c r="AB122" i="1"/>
  <c r="Z122" i="1"/>
  <c r="X122" i="1"/>
  <c r="V122" i="1"/>
  <c r="T122" i="1"/>
  <c r="R122" i="1"/>
  <c r="P122" i="1"/>
  <c r="N122" i="1"/>
  <c r="L122" i="1"/>
  <c r="J122" i="1"/>
  <c r="H122" i="1"/>
  <c r="AF121" i="1"/>
  <c r="AF119" i="1"/>
  <c r="AD119" i="1"/>
  <c r="AB119" i="1"/>
  <c r="Z119" i="1"/>
  <c r="X119" i="1"/>
  <c r="V119" i="1"/>
  <c r="T119" i="1"/>
  <c r="R119" i="1"/>
  <c r="P119" i="1"/>
  <c r="N119" i="1"/>
  <c r="L119" i="1"/>
  <c r="J119" i="1"/>
  <c r="H119" i="1"/>
  <c r="AF118" i="1"/>
  <c r="AF117" i="1"/>
  <c r="AF115" i="1"/>
  <c r="AD115" i="1"/>
  <c r="AB115" i="1"/>
  <c r="Z115" i="1"/>
  <c r="X115" i="1"/>
  <c r="V115" i="1"/>
  <c r="T115" i="1"/>
  <c r="R115" i="1"/>
  <c r="P115" i="1"/>
  <c r="N115" i="1"/>
  <c r="L115" i="1"/>
  <c r="J115" i="1"/>
  <c r="H115" i="1"/>
  <c r="AF114" i="1"/>
  <c r="AF113" i="1"/>
  <c r="AF110" i="1"/>
  <c r="AD110" i="1"/>
  <c r="AB110" i="1"/>
  <c r="Z110" i="1"/>
  <c r="X110" i="1"/>
  <c r="V110" i="1"/>
  <c r="T110" i="1"/>
  <c r="R110" i="1"/>
  <c r="P110" i="1"/>
  <c r="N110" i="1"/>
  <c r="L110" i="1"/>
  <c r="J110" i="1"/>
  <c r="H110" i="1"/>
  <c r="AF109" i="1"/>
  <c r="AD109" i="1"/>
  <c r="AB109" i="1"/>
  <c r="Z109" i="1"/>
  <c r="X109" i="1"/>
  <c r="V109" i="1"/>
  <c r="T109" i="1"/>
  <c r="R109" i="1"/>
  <c r="P109" i="1"/>
  <c r="N109" i="1"/>
  <c r="L109" i="1"/>
  <c r="J109" i="1"/>
  <c r="H109" i="1"/>
  <c r="AF108" i="1"/>
  <c r="AF107" i="1"/>
  <c r="AF106" i="1"/>
  <c r="AF104" i="1"/>
  <c r="AF103" i="1"/>
  <c r="AD103" i="1"/>
  <c r="AB103" i="1"/>
  <c r="Z103" i="1"/>
  <c r="X103" i="1"/>
  <c r="V103" i="1"/>
  <c r="T103" i="1"/>
  <c r="R103" i="1"/>
  <c r="P103" i="1"/>
  <c r="N103" i="1"/>
  <c r="L103" i="1"/>
  <c r="J103" i="1"/>
  <c r="H103" i="1"/>
  <c r="AF102" i="1"/>
  <c r="AF101" i="1"/>
  <c r="AF100" i="1"/>
  <c r="AF99" i="1"/>
  <c r="AF98" i="1"/>
  <c r="AF97" i="1"/>
  <c r="AF96" i="1"/>
  <c r="AF94" i="1"/>
  <c r="AD94" i="1"/>
  <c r="AB94" i="1"/>
  <c r="Z94" i="1"/>
  <c r="X94" i="1"/>
  <c r="V94" i="1"/>
  <c r="T94" i="1"/>
  <c r="R94" i="1"/>
  <c r="P94" i="1"/>
  <c r="N94" i="1"/>
  <c r="L94" i="1"/>
  <c r="J94" i="1"/>
  <c r="H94" i="1"/>
  <c r="AF93" i="1"/>
  <c r="AF92" i="1"/>
  <c r="AF91" i="1"/>
  <c r="AF90" i="1"/>
  <c r="AF87" i="1"/>
  <c r="AD87" i="1"/>
  <c r="AB87" i="1"/>
  <c r="Z87" i="1"/>
  <c r="X87" i="1"/>
  <c r="V87" i="1"/>
  <c r="T87" i="1"/>
  <c r="R87" i="1"/>
  <c r="P87" i="1"/>
  <c r="N87" i="1"/>
  <c r="L87" i="1"/>
  <c r="J87" i="1"/>
  <c r="H87" i="1"/>
  <c r="AF86" i="1"/>
  <c r="AF85" i="1"/>
  <c r="AF83" i="1"/>
  <c r="AD83" i="1"/>
  <c r="AB83" i="1"/>
  <c r="Z83" i="1"/>
  <c r="X83" i="1"/>
  <c r="V83" i="1"/>
  <c r="T83" i="1"/>
  <c r="R83" i="1"/>
  <c r="P83" i="1"/>
  <c r="N83" i="1"/>
  <c r="L83" i="1"/>
  <c r="J83" i="1"/>
  <c r="H83" i="1"/>
  <c r="AF82" i="1"/>
  <c r="AF80" i="1"/>
  <c r="AD80" i="1"/>
  <c r="AB80" i="1"/>
  <c r="Z80" i="1"/>
  <c r="X80" i="1"/>
  <c r="V80" i="1"/>
  <c r="T80" i="1"/>
  <c r="R80" i="1"/>
  <c r="P80" i="1"/>
  <c r="N80" i="1"/>
  <c r="L80" i="1"/>
  <c r="J80" i="1"/>
  <c r="H80" i="1"/>
  <c r="AF79" i="1"/>
  <c r="AF77" i="1"/>
  <c r="AD77" i="1"/>
  <c r="AB77" i="1"/>
  <c r="Z77" i="1"/>
  <c r="X77" i="1"/>
  <c r="V77" i="1"/>
  <c r="T77" i="1"/>
  <c r="R77" i="1"/>
  <c r="P77" i="1"/>
  <c r="N77" i="1"/>
  <c r="L77" i="1"/>
  <c r="J77" i="1"/>
  <c r="H77" i="1"/>
  <c r="AF76" i="1"/>
  <c r="AF75" i="1"/>
  <c r="AF73" i="1"/>
  <c r="AD73" i="1"/>
  <c r="AB73" i="1"/>
  <c r="Z73" i="1"/>
  <c r="X73" i="1"/>
  <c r="V73" i="1"/>
  <c r="T73" i="1"/>
  <c r="R73" i="1"/>
  <c r="P73" i="1"/>
  <c r="N73" i="1"/>
  <c r="L73" i="1"/>
  <c r="J73" i="1"/>
  <c r="H73" i="1"/>
  <c r="AF72" i="1"/>
  <c r="AF70" i="1"/>
  <c r="AD70" i="1"/>
  <c r="AB70" i="1"/>
  <c r="Z70" i="1"/>
  <c r="X70" i="1"/>
  <c r="V70" i="1"/>
  <c r="T70" i="1"/>
  <c r="R70" i="1"/>
  <c r="P70" i="1"/>
  <c r="N70" i="1"/>
  <c r="L70" i="1"/>
  <c r="J70" i="1"/>
  <c r="H70" i="1"/>
  <c r="AF69" i="1"/>
  <c r="AF67" i="1"/>
  <c r="AD67" i="1"/>
  <c r="AB67" i="1"/>
  <c r="Z67" i="1"/>
  <c r="X67" i="1"/>
  <c r="V67" i="1"/>
  <c r="T67" i="1"/>
  <c r="R67" i="1"/>
  <c r="P67" i="1"/>
  <c r="N67" i="1"/>
  <c r="L67" i="1"/>
  <c r="J67" i="1"/>
  <c r="H67" i="1"/>
  <c r="AF66" i="1"/>
  <c r="AF65" i="1"/>
  <c r="AF64" i="1"/>
  <c r="AF62" i="1"/>
  <c r="AD62" i="1"/>
  <c r="AB62" i="1"/>
  <c r="Z62" i="1"/>
  <c r="X62" i="1"/>
  <c r="V62" i="1"/>
  <c r="T62" i="1"/>
  <c r="R62" i="1"/>
  <c r="P62" i="1"/>
  <c r="N62" i="1"/>
  <c r="L62" i="1"/>
  <c r="J62" i="1"/>
  <c r="H62" i="1"/>
  <c r="AF61" i="1"/>
  <c r="AF60" i="1"/>
  <c r="AF59" i="1"/>
  <c r="AF57" i="1"/>
  <c r="AD57" i="1"/>
  <c r="AB57" i="1"/>
  <c r="Z57" i="1"/>
  <c r="X57" i="1"/>
  <c r="V57" i="1"/>
  <c r="T57" i="1"/>
  <c r="R57" i="1"/>
  <c r="P57" i="1"/>
  <c r="N57" i="1"/>
  <c r="L57" i="1"/>
  <c r="J57" i="1"/>
  <c r="H57" i="1"/>
  <c r="AF56" i="1"/>
  <c r="AF55" i="1"/>
  <c r="AF54" i="1"/>
  <c r="AF52" i="1"/>
  <c r="AD52" i="1"/>
  <c r="AB52" i="1"/>
  <c r="Z52" i="1"/>
  <c r="X52" i="1"/>
  <c r="V52" i="1"/>
  <c r="T52" i="1"/>
  <c r="R52" i="1"/>
  <c r="P52" i="1"/>
  <c r="N52" i="1"/>
  <c r="L52" i="1"/>
  <c r="J52" i="1"/>
  <c r="H52" i="1"/>
  <c r="AF51" i="1"/>
  <c r="AF50" i="1"/>
  <c r="AF48" i="1"/>
  <c r="AD48" i="1"/>
  <c r="AB48" i="1"/>
  <c r="Z48" i="1"/>
  <c r="X48" i="1"/>
  <c r="V48" i="1"/>
  <c r="T48" i="1"/>
  <c r="R48" i="1"/>
  <c r="P48" i="1"/>
  <c r="N48" i="1"/>
  <c r="AF47" i="1"/>
  <c r="AF43" i="1"/>
  <c r="AD43" i="1"/>
  <c r="AB43" i="1"/>
  <c r="Z43" i="1"/>
  <c r="X43" i="1"/>
  <c r="V43" i="1"/>
  <c r="T43" i="1"/>
  <c r="R43" i="1"/>
  <c r="P43" i="1"/>
  <c r="N43" i="1"/>
  <c r="L43" i="1"/>
  <c r="J43" i="1"/>
  <c r="H43" i="1"/>
  <c r="AF42" i="1"/>
  <c r="AD42" i="1"/>
  <c r="AB42" i="1"/>
  <c r="Z42" i="1"/>
  <c r="X42" i="1"/>
  <c r="V42" i="1"/>
  <c r="T42" i="1"/>
  <c r="R42" i="1"/>
  <c r="P42" i="1"/>
  <c r="N42" i="1"/>
  <c r="L42" i="1"/>
  <c r="J42" i="1"/>
  <c r="H42" i="1"/>
  <c r="AF41" i="1"/>
  <c r="AF40" i="1"/>
  <c r="AF39" i="1"/>
  <c r="AD39" i="1"/>
  <c r="AB39" i="1"/>
  <c r="Z39" i="1"/>
  <c r="X39" i="1"/>
  <c r="V39" i="1"/>
  <c r="T39" i="1"/>
  <c r="R39" i="1"/>
  <c r="P39" i="1"/>
  <c r="N39" i="1"/>
  <c r="L39" i="1"/>
  <c r="J39" i="1"/>
  <c r="H39" i="1"/>
  <c r="AF38" i="1"/>
  <c r="AF37" i="1"/>
  <c r="AD37" i="1"/>
  <c r="AB37" i="1"/>
  <c r="Z37" i="1"/>
  <c r="X37" i="1"/>
  <c r="V37" i="1"/>
  <c r="T37" i="1"/>
  <c r="R37" i="1"/>
  <c r="P37" i="1"/>
  <c r="N37" i="1"/>
  <c r="L37" i="1"/>
  <c r="J37" i="1"/>
  <c r="H37" i="1"/>
  <c r="AF36" i="1"/>
  <c r="AF35" i="1"/>
  <c r="AF34" i="1"/>
  <c r="AF33" i="1"/>
  <c r="AD33" i="1"/>
  <c r="AB33" i="1"/>
  <c r="Z33" i="1"/>
  <c r="X33" i="1"/>
  <c r="V33" i="1"/>
  <c r="T33" i="1"/>
  <c r="R33" i="1"/>
  <c r="P33" i="1"/>
  <c r="N33" i="1"/>
  <c r="L33" i="1"/>
  <c r="J33" i="1"/>
  <c r="H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7" i="1"/>
  <c r="AF16" i="1"/>
  <c r="AF14" i="1"/>
  <c r="AF13" i="1"/>
  <c r="AD13" i="1"/>
  <c r="AB13" i="1"/>
  <c r="Z13" i="1"/>
  <c r="X13" i="1"/>
  <c r="V13" i="1"/>
  <c r="T13" i="1"/>
  <c r="R13" i="1"/>
  <c r="P13" i="1"/>
  <c r="N13" i="1"/>
  <c r="L13" i="1"/>
  <c r="J13" i="1"/>
  <c r="H13" i="1"/>
  <c r="AF12" i="1"/>
  <c r="AF11" i="1"/>
  <c r="AF10" i="1"/>
  <c r="AF8" i="1"/>
  <c r="AD8" i="1"/>
  <c r="AB8" i="1"/>
  <c r="Z8" i="1"/>
  <c r="X8" i="1"/>
  <c r="V8" i="1"/>
  <c r="T8" i="1"/>
  <c r="R8" i="1"/>
  <c r="P8" i="1"/>
  <c r="N8" i="1"/>
  <c r="L8" i="1"/>
  <c r="J8" i="1"/>
  <c r="H8" i="1"/>
  <c r="AF7" i="1"/>
  <c r="AF5" i="1"/>
</calcChain>
</file>

<file path=xl/sharedStrings.xml><?xml version="1.0" encoding="utf-8"?>
<sst xmlns="http://schemas.openxmlformats.org/spreadsheetml/2006/main" count="192" uniqueCount="192">
  <si>
    <t>TOTAL</t>
  </si>
  <si>
    <t>Oct 25</t>
  </si>
  <si>
    <t>Nov 25</t>
  </si>
  <si>
    <t>Dec 25</t>
  </si>
  <si>
    <t>Jan 26</t>
  </si>
  <si>
    <t>Feb 26</t>
  </si>
  <si>
    <t>Mar 26</t>
  </si>
  <si>
    <t>Apr 26</t>
  </si>
  <si>
    <t>May 26</t>
  </si>
  <si>
    <t>Jun 26</t>
  </si>
  <si>
    <t>Jul 26</t>
  </si>
  <si>
    <t>Aug 26</t>
  </si>
  <si>
    <t>Sep 26</t>
  </si>
  <si>
    <t>Oct '25 - Sep 26</t>
  </si>
  <si>
    <t>Income</t>
  </si>
  <si>
    <t>4000 · Revenues</t>
  </si>
  <si>
    <t>4010 · Sales Tax Revenue</t>
  </si>
  <si>
    <t>4020 · Fine Revenue</t>
  </si>
  <si>
    <t>4020 · Fine Revenue - Other</t>
  </si>
  <si>
    <t>Total 4020 · Fine Revenue</t>
  </si>
  <si>
    <t>4030 · Right of Way Fees</t>
  </si>
  <si>
    <t>4030-1 · IESI Trash Service</t>
  </si>
  <si>
    <t>4030-13 · CenturyLink</t>
  </si>
  <si>
    <t>4030-5 · Trinity Valley Electric</t>
  </si>
  <si>
    <t>Total 4030 · Right of Way Fees</t>
  </si>
  <si>
    <t>4040 · Mixed Beverage Tax</t>
  </si>
  <si>
    <t>4070 · Miscellaneous Income</t>
  </si>
  <si>
    <t>32-1 · portable buildings</t>
  </si>
  <si>
    <t>4070-10 · Lease/Rent Income</t>
  </si>
  <si>
    <t>4070-19 · Permit Fees</t>
  </si>
  <si>
    <t>1 · Occupancy</t>
  </si>
  <si>
    <t>12 · Fireworks</t>
  </si>
  <si>
    <t>13 · Manufactured Home Permit</t>
  </si>
  <si>
    <t>15 · Fence</t>
  </si>
  <si>
    <t>19 · Garage Sale</t>
  </si>
  <si>
    <t>2 · Sign</t>
  </si>
  <si>
    <t>23 · HVAC</t>
  </si>
  <si>
    <t>27 · Vendor</t>
  </si>
  <si>
    <t>3 · Building</t>
  </si>
  <si>
    <t>4 · Plumbing</t>
  </si>
  <si>
    <t>5 · Electrical</t>
  </si>
  <si>
    <t>6 · Back Ground Check</t>
  </si>
  <si>
    <t>7 · Beer &amp; Wine</t>
  </si>
  <si>
    <t>8 · Mixed Drink</t>
  </si>
  <si>
    <t>Total 4070-19 · Permit Fees</t>
  </si>
  <si>
    <t>4070-31 · Demolition</t>
  </si>
  <si>
    <t>4070-5 · Other Income</t>
  </si>
  <si>
    <t>4070-8 · Pound Income</t>
  </si>
  <si>
    <t>Total 4070 · Miscellaneous Income</t>
  </si>
  <si>
    <t>4071 · Recreation Center</t>
  </si>
  <si>
    <t>Total 4000 · Revenues</t>
  </si>
  <si>
    <t>4005 · Ad Valorem Tax</t>
  </si>
  <si>
    <t>4015 · Road Fund (Road Fund from sales tax starting 04/2024)</t>
  </si>
  <si>
    <t>Total Income</t>
  </si>
  <si>
    <t>Gross Profit</t>
  </si>
  <si>
    <t>Expense</t>
  </si>
  <si>
    <t>5000 · Expenditures</t>
  </si>
  <si>
    <t>5010 · Accounting Services</t>
  </si>
  <si>
    <t>5010-1 · Accounting Services-Admin</t>
  </si>
  <si>
    <t>Total 5010 · Accounting Services</t>
  </si>
  <si>
    <t>5020 · Advertising (Advertising)</t>
  </si>
  <si>
    <t>5020-1 · Advertising-G.A.</t>
  </si>
  <si>
    <t>5020-2 · Advertising-Police</t>
  </si>
  <si>
    <t>Total 5020 · Advertising (Advertising)</t>
  </si>
  <si>
    <t>5034 · Computer Expense</t>
  </si>
  <si>
    <t>5034-1 · Admin</t>
  </si>
  <si>
    <t>5034-2 · Computer Exp.-Police</t>
  </si>
  <si>
    <t>5034-3 · Court</t>
  </si>
  <si>
    <t>Total 5034 · Computer Expense</t>
  </si>
  <si>
    <t>5035-4 · Contracts/Lease (Contracts &amp; Leased equipment)</t>
  </si>
  <si>
    <t>5035-1 · Contracts-GA</t>
  </si>
  <si>
    <t>5035-2 · Contracts-Police</t>
  </si>
  <si>
    <t>5035-3 · Contracts-Court</t>
  </si>
  <si>
    <t>Total 5035-4 · Contracts/Lease (Contracts &amp; Leased equipment)</t>
  </si>
  <si>
    <t>5040 · Dues and Subscriptions</t>
  </si>
  <si>
    <t>5040-1 · Dues and Subs-Admin</t>
  </si>
  <si>
    <t>5040-2 · Dues and Subs-Police</t>
  </si>
  <si>
    <t>5040-4 · Dues and Subs-Court</t>
  </si>
  <si>
    <t>Total 5040 · Dues and Subscriptions</t>
  </si>
  <si>
    <t>5050 · Employee Benefits</t>
  </si>
  <si>
    <t>5050-1 · Employee Benefits-Admin</t>
  </si>
  <si>
    <t>Total 5050 · Employee Benefits</t>
  </si>
  <si>
    <t>5060 · Equipment Purchases</t>
  </si>
  <si>
    <t>5060-3 · Equipment Purchases-Maint</t>
  </si>
  <si>
    <t>Total 5060 · Equipment Purchases</t>
  </si>
  <si>
    <t>5065 · Gasoline &amp; Oil</t>
  </si>
  <si>
    <t>5065-2 · Gasoline-Police</t>
  </si>
  <si>
    <t>5065-3 · Gasoline-Maint</t>
  </si>
  <si>
    <t>Total 5065 · Gasoline &amp; Oil</t>
  </si>
  <si>
    <t>5070 · Insurance-Property and Liabilit</t>
  </si>
  <si>
    <t>5070-4 · Liability</t>
  </si>
  <si>
    <t>Total 5070 · Insurance-Property and Liabilit</t>
  </si>
  <si>
    <t>5080 · Insurance-Life/Dental</t>
  </si>
  <si>
    <t>5080-1 · Insurance-Life-Admin</t>
  </si>
  <si>
    <t>Total 5080 · Insurance-Life/Dental</t>
  </si>
  <si>
    <t>5110 · Legal Fees</t>
  </si>
  <si>
    <t>5110-1 · Admin</t>
  </si>
  <si>
    <t>5110-2 · Court</t>
  </si>
  <si>
    <t>Total 5110 · Legal Fees</t>
  </si>
  <si>
    <t>5120 · Office Expenses</t>
  </si>
  <si>
    <t>5120-1 · Office Expense-Admin</t>
  </si>
  <si>
    <t>22 · Office Supplies</t>
  </si>
  <si>
    <t>24 · Postage</t>
  </si>
  <si>
    <t>26 · Office Expense</t>
  </si>
  <si>
    <t>32 · Employment Drug Tests</t>
  </si>
  <si>
    <t>Total 5120-1 · Office Expense-Admin</t>
  </si>
  <si>
    <t>5120-2 · Office Expense-Police</t>
  </si>
  <si>
    <t>101-1 · Firearms Training</t>
  </si>
  <si>
    <t>63 · Computer Supplies</t>
  </si>
  <si>
    <t>64 · Office Supplies</t>
  </si>
  <si>
    <t>65 · Form Printing</t>
  </si>
  <si>
    <t>68 · Postage</t>
  </si>
  <si>
    <t>69 · Misc. Supplies</t>
  </si>
  <si>
    <t>81 · Drug Testing/evaluations</t>
  </si>
  <si>
    <t>Total 5120-2 · Office Expense-Police</t>
  </si>
  <si>
    <t>5120-3 · Office Expense-Maint</t>
  </si>
  <si>
    <t>5120-4 · Office Expense-Court</t>
  </si>
  <si>
    <t>91 · Computer Supplies</t>
  </si>
  <si>
    <t>92 · Off. Supplies</t>
  </si>
  <si>
    <t>93 · Postage</t>
  </si>
  <si>
    <t>Total 5120-4 · Office Expense-Court</t>
  </si>
  <si>
    <t>Total 5120 · Office Expenses</t>
  </si>
  <si>
    <t>5125 · Other Misc. Expenses</t>
  </si>
  <si>
    <t>5125-1 · Other Misc. Exp.-G.A.</t>
  </si>
  <si>
    <t>37 · Contract Labor (Contract Labor)</t>
  </si>
  <si>
    <t>38 · Election Expense</t>
  </si>
  <si>
    <t>Total 5125-1 · Other Misc. Exp.-G.A.</t>
  </si>
  <si>
    <t>5125-2 · Other Misc. Police Exp</t>
  </si>
  <si>
    <t>44 · Ammunition</t>
  </si>
  <si>
    <t>53 · impound fees</t>
  </si>
  <si>
    <t>Total 5125-2 · Other Misc. Police Exp</t>
  </si>
  <si>
    <t>5125-3 · Other Misc. Exp.-Maint</t>
  </si>
  <si>
    <t>51 · Culverts Purchased</t>
  </si>
  <si>
    <t>Total 5125-3 · Other Misc. Exp.-Maint</t>
  </si>
  <si>
    <t>5125-4 · Other Misc. Exp.-Court</t>
  </si>
  <si>
    <t>96 · Contract Labor</t>
  </si>
  <si>
    <t>Total 5125-4 · Other Misc. Exp.-Court</t>
  </si>
  <si>
    <t>Total 5125 · Other Misc. Expenses</t>
  </si>
  <si>
    <t>5135 · Road Materials</t>
  </si>
  <si>
    <t>58 · Signs</t>
  </si>
  <si>
    <t>80 · Other Misc Rd Exp</t>
  </si>
  <si>
    <t>Total 5135 · Road Materials</t>
  </si>
  <si>
    <t>5140 · R&amp;M -Building</t>
  </si>
  <si>
    <t>366 · City Hall (Repairs &amp; Maint. City Hall)</t>
  </si>
  <si>
    <t>Total 5140 · R&amp;M -Building</t>
  </si>
  <si>
    <t>5145 · Repairs &amp; Maint-Equipment</t>
  </si>
  <si>
    <t>5145-1 · R &amp; M Equipment</t>
  </si>
  <si>
    <t>5145-2 · R&amp;M-Equip-Police</t>
  </si>
  <si>
    <t>5145-3 · R&amp;M Equip.-Maint.</t>
  </si>
  <si>
    <t>5145-5 · R&amp;M Equip-Post Off</t>
  </si>
  <si>
    <t>Total 5145 · Repairs &amp; Maint-Equipment</t>
  </si>
  <si>
    <t>5155 · School Expenses</t>
  </si>
  <si>
    <t>5155-1 · School &amp; Books Exp.-G.A.</t>
  </si>
  <si>
    <t>5155-2 · School  &amp; Books Exp.-Police</t>
  </si>
  <si>
    <t>5155-4 · School &amp; Books Exp.-Court</t>
  </si>
  <si>
    <t>Total 5155 · School Expenses</t>
  </si>
  <si>
    <t>5170 · Telephone</t>
  </si>
  <si>
    <t>5200 · Uniforms</t>
  </si>
  <si>
    <t>5200-2 · Uniforms-Police</t>
  </si>
  <si>
    <t>5200-3 · Uniforms-Maint.</t>
  </si>
  <si>
    <t>Total 5200 · Uniforms</t>
  </si>
  <si>
    <t>5210 · Utilities</t>
  </si>
  <si>
    <t>5210-a · Water - City Hall</t>
  </si>
  <si>
    <t>5210-b · Water - Post Office</t>
  </si>
  <si>
    <t>5210-c · Electric (Electric Bill)</t>
  </si>
  <si>
    <t>5210-d · Recreation Center</t>
  </si>
  <si>
    <t>Total 5210 · Utilities</t>
  </si>
  <si>
    <t>5000 · Expenditures - Other</t>
  </si>
  <si>
    <t>Total 5000 · Expenditures</t>
  </si>
  <si>
    <t>5157 · Vehicle Purchases</t>
  </si>
  <si>
    <t>5157-3 · Vehicle Purchases - Maint.</t>
  </si>
  <si>
    <t>Total 5157 · Vehicle Purchases</t>
  </si>
  <si>
    <t>6000 · Payroll Expenses (Payroll Expenses)</t>
  </si>
  <si>
    <t>6055 · Gross Wages (Gross Wages)</t>
  </si>
  <si>
    <t>6504 · Holiday</t>
  </si>
  <si>
    <t>6506 · Vacation</t>
  </si>
  <si>
    <t>6508 · Sick Pay</t>
  </si>
  <si>
    <t>6055 · Gross Wages (Gross Wages) - Other</t>
  </si>
  <si>
    <t>Total 6055 · Gross Wages (Gross Wages)</t>
  </si>
  <si>
    <t>6000 · Payroll Expenses (Payroll Expenses) - Other</t>
  </si>
  <si>
    <t>Total 6000 · Payroll Expenses (Payroll Expenses)</t>
  </si>
  <si>
    <t>6580 · Payroll Taxes (Payroll Taxes)</t>
  </si>
  <si>
    <t>6500 · SUITX</t>
  </si>
  <si>
    <t>6502 · Retire-C</t>
  </si>
  <si>
    <t>6590 · FUTA (Company Fed Unemployment Tax)</t>
  </si>
  <si>
    <t>6595 · Medicare (Company Medicare Expense)</t>
  </si>
  <si>
    <t>Total 6580 · Payroll Taxes (Payroll Taxes)</t>
  </si>
  <si>
    <t>Total Expense</t>
  </si>
  <si>
    <t>Net Income</t>
  </si>
  <si>
    <t xml:space="preserve">The reason </t>
  </si>
  <si>
    <t xml:space="preserve"> for the negative about is due to the Mayor trying to add health insurance for employees and giving council an option to work insurance into the budget</t>
  </si>
  <si>
    <t>amount is the Mayor wishees to give employees  insurance for the 1st time and this gives the council opportunity to work this in the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</si>
</sst>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7" x14ac:knownFonts="1">
    <font>
      <sz val="11"/>
      <color theme="1"/>
      <name val="Aptos Narrow"/>
      <family val="2"/>
      <scheme val="minor"/>
    </font>
    <font>
      <b/>
      <sz val="10"/>
      <color rgb="FF0000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49" fontId="1" fillId="0" borderId="0" xfId="0" applyNumberFormat="1" applyFon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49" fontId="3" fillId="0" borderId="0" xfId="0" applyNumberFormat="1" applyFont="1"/>
    <xf numFmtId="164" fontId="3" fillId="0" borderId="5" xfId="0" applyNumberFormat="1" applyFont="1" applyBorder="1"/>
    <xf numFmtId="0" fontId="3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5" fillId="0" borderId="0" xfId="1" applyFont="1"/>
    <xf numFmtId="0" fontId="6" fillId="0" borderId="0" xfId="1" applyFont="1"/>
  </cellXfs>
  <cellStyles count="2">
    <cellStyle name="Normal" xfId="0" builtinId="0"/>
    <cellStyle name="Normal 2" xfId="1" xr:uid="{E0E3B731-2C66-4BF7-8728-9BD5A18290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ADCBCAC-7ADC-4D1C-89DC-D0A5BE2ED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6B816-82BE-43B2-85E9-3CDFD0936D5A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20" customWidth="1"/>
    <col min="2" max="2" width="4.140625" style="20" customWidth="1"/>
    <col min="3" max="3" width="54" style="20" customWidth="1"/>
    <col min="4" max="4" width="3.7109375" style="20" customWidth="1"/>
    <col min="5" max="5" width="90.28515625" style="20" customWidth="1"/>
    <col min="6" max="7" width="8.85546875" style="20"/>
    <col min="8" max="8" width="15.42578125" style="20" customWidth="1"/>
    <col min="9" max="9" width="5.140625" style="20" customWidth="1"/>
    <col min="10" max="11" width="8.85546875" style="20"/>
    <col min="12" max="12" width="3" style="20" customWidth="1"/>
    <col min="13" max="15" width="8.85546875" style="20"/>
    <col min="16" max="16" width="7" style="20" customWidth="1"/>
    <col min="17" max="256" width="8.85546875" style="20"/>
    <col min="257" max="257" width="3" style="20" customWidth="1"/>
    <col min="258" max="258" width="4.140625" style="20" customWidth="1"/>
    <col min="259" max="259" width="54" style="20" customWidth="1"/>
    <col min="260" max="260" width="3.7109375" style="20" customWidth="1"/>
    <col min="261" max="261" width="90.28515625" style="20" customWidth="1"/>
    <col min="262" max="263" width="8.85546875" style="20"/>
    <col min="264" max="264" width="15.42578125" style="20" customWidth="1"/>
    <col min="265" max="265" width="5.140625" style="20" customWidth="1"/>
    <col min="266" max="267" width="8.85546875" style="20"/>
    <col min="268" max="268" width="3" style="20" customWidth="1"/>
    <col min="269" max="271" width="8.85546875" style="20"/>
    <col min="272" max="272" width="7" style="20" customWidth="1"/>
    <col min="273" max="512" width="8.85546875" style="20"/>
    <col min="513" max="513" width="3" style="20" customWidth="1"/>
    <col min="514" max="514" width="4.140625" style="20" customWidth="1"/>
    <col min="515" max="515" width="54" style="20" customWidth="1"/>
    <col min="516" max="516" width="3.7109375" style="20" customWidth="1"/>
    <col min="517" max="517" width="90.28515625" style="20" customWidth="1"/>
    <col min="518" max="519" width="8.85546875" style="20"/>
    <col min="520" max="520" width="15.42578125" style="20" customWidth="1"/>
    <col min="521" max="521" width="5.140625" style="20" customWidth="1"/>
    <col min="522" max="523" width="8.85546875" style="20"/>
    <col min="524" max="524" width="3" style="20" customWidth="1"/>
    <col min="525" max="527" width="8.85546875" style="20"/>
    <col min="528" max="528" width="7" style="20" customWidth="1"/>
    <col min="529" max="768" width="8.85546875" style="20"/>
    <col min="769" max="769" width="3" style="20" customWidth="1"/>
    <col min="770" max="770" width="4.140625" style="20" customWidth="1"/>
    <col min="771" max="771" width="54" style="20" customWidth="1"/>
    <col min="772" max="772" width="3.7109375" style="20" customWidth="1"/>
    <col min="773" max="773" width="90.28515625" style="20" customWidth="1"/>
    <col min="774" max="775" width="8.85546875" style="20"/>
    <col min="776" max="776" width="15.42578125" style="20" customWidth="1"/>
    <col min="777" max="777" width="5.140625" style="20" customWidth="1"/>
    <col min="778" max="779" width="8.85546875" style="20"/>
    <col min="780" max="780" width="3" style="20" customWidth="1"/>
    <col min="781" max="783" width="8.85546875" style="20"/>
    <col min="784" max="784" width="7" style="20" customWidth="1"/>
    <col min="785" max="1024" width="8.85546875" style="20"/>
    <col min="1025" max="1025" width="3" style="20" customWidth="1"/>
    <col min="1026" max="1026" width="4.140625" style="20" customWidth="1"/>
    <col min="1027" max="1027" width="54" style="20" customWidth="1"/>
    <col min="1028" max="1028" width="3.7109375" style="20" customWidth="1"/>
    <col min="1029" max="1029" width="90.28515625" style="20" customWidth="1"/>
    <col min="1030" max="1031" width="8.85546875" style="20"/>
    <col min="1032" max="1032" width="15.42578125" style="20" customWidth="1"/>
    <col min="1033" max="1033" width="5.140625" style="20" customWidth="1"/>
    <col min="1034" max="1035" width="8.85546875" style="20"/>
    <col min="1036" max="1036" width="3" style="20" customWidth="1"/>
    <col min="1037" max="1039" width="8.85546875" style="20"/>
    <col min="1040" max="1040" width="7" style="20" customWidth="1"/>
    <col min="1041" max="1280" width="8.85546875" style="20"/>
    <col min="1281" max="1281" width="3" style="20" customWidth="1"/>
    <col min="1282" max="1282" width="4.140625" style="20" customWidth="1"/>
    <col min="1283" max="1283" width="54" style="20" customWidth="1"/>
    <col min="1284" max="1284" width="3.7109375" style="20" customWidth="1"/>
    <col min="1285" max="1285" width="90.28515625" style="20" customWidth="1"/>
    <col min="1286" max="1287" width="8.85546875" style="20"/>
    <col min="1288" max="1288" width="15.42578125" style="20" customWidth="1"/>
    <col min="1289" max="1289" width="5.140625" style="20" customWidth="1"/>
    <col min="1290" max="1291" width="8.85546875" style="20"/>
    <col min="1292" max="1292" width="3" style="20" customWidth="1"/>
    <col min="1293" max="1295" width="8.85546875" style="20"/>
    <col min="1296" max="1296" width="7" style="20" customWidth="1"/>
    <col min="1297" max="1536" width="8.85546875" style="20"/>
    <col min="1537" max="1537" width="3" style="20" customWidth="1"/>
    <col min="1538" max="1538" width="4.140625" style="20" customWidth="1"/>
    <col min="1539" max="1539" width="54" style="20" customWidth="1"/>
    <col min="1540" max="1540" width="3.7109375" style="20" customWidth="1"/>
    <col min="1541" max="1541" width="90.28515625" style="20" customWidth="1"/>
    <col min="1542" max="1543" width="8.85546875" style="20"/>
    <col min="1544" max="1544" width="15.42578125" style="20" customWidth="1"/>
    <col min="1545" max="1545" width="5.140625" style="20" customWidth="1"/>
    <col min="1546" max="1547" width="8.85546875" style="20"/>
    <col min="1548" max="1548" width="3" style="20" customWidth="1"/>
    <col min="1549" max="1551" width="8.85546875" style="20"/>
    <col min="1552" max="1552" width="7" style="20" customWidth="1"/>
    <col min="1553" max="1792" width="8.85546875" style="20"/>
    <col min="1793" max="1793" width="3" style="20" customWidth="1"/>
    <col min="1794" max="1794" width="4.140625" style="20" customWidth="1"/>
    <col min="1795" max="1795" width="54" style="20" customWidth="1"/>
    <col min="1796" max="1796" width="3.7109375" style="20" customWidth="1"/>
    <col min="1797" max="1797" width="90.28515625" style="20" customWidth="1"/>
    <col min="1798" max="1799" width="8.85546875" style="20"/>
    <col min="1800" max="1800" width="15.42578125" style="20" customWidth="1"/>
    <col min="1801" max="1801" width="5.140625" style="20" customWidth="1"/>
    <col min="1802" max="1803" width="8.85546875" style="20"/>
    <col min="1804" max="1804" width="3" style="20" customWidth="1"/>
    <col min="1805" max="1807" width="8.85546875" style="20"/>
    <col min="1808" max="1808" width="7" style="20" customWidth="1"/>
    <col min="1809" max="2048" width="8.85546875" style="20"/>
    <col min="2049" max="2049" width="3" style="20" customWidth="1"/>
    <col min="2050" max="2050" width="4.140625" style="20" customWidth="1"/>
    <col min="2051" max="2051" width="54" style="20" customWidth="1"/>
    <col min="2052" max="2052" width="3.7109375" style="20" customWidth="1"/>
    <col min="2053" max="2053" width="90.28515625" style="20" customWidth="1"/>
    <col min="2054" max="2055" width="8.85546875" style="20"/>
    <col min="2056" max="2056" width="15.42578125" style="20" customWidth="1"/>
    <col min="2057" max="2057" width="5.140625" style="20" customWidth="1"/>
    <col min="2058" max="2059" width="8.85546875" style="20"/>
    <col min="2060" max="2060" width="3" style="20" customWidth="1"/>
    <col min="2061" max="2063" width="8.85546875" style="20"/>
    <col min="2064" max="2064" width="7" style="20" customWidth="1"/>
    <col min="2065" max="2304" width="8.85546875" style="20"/>
    <col min="2305" max="2305" width="3" style="20" customWidth="1"/>
    <col min="2306" max="2306" width="4.140625" style="20" customWidth="1"/>
    <col min="2307" max="2307" width="54" style="20" customWidth="1"/>
    <col min="2308" max="2308" width="3.7109375" style="20" customWidth="1"/>
    <col min="2309" max="2309" width="90.28515625" style="20" customWidth="1"/>
    <col min="2310" max="2311" width="8.85546875" style="20"/>
    <col min="2312" max="2312" width="15.42578125" style="20" customWidth="1"/>
    <col min="2313" max="2313" width="5.140625" style="20" customWidth="1"/>
    <col min="2314" max="2315" width="8.85546875" style="20"/>
    <col min="2316" max="2316" width="3" style="20" customWidth="1"/>
    <col min="2317" max="2319" width="8.85546875" style="20"/>
    <col min="2320" max="2320" width="7" style="20" customWidth="1"/>
    <col min="2321" max="2560" width="8.85546875" style="20"/>
    <col min="2561" max="2561" width="3" style="20" customWidth="1"/>
    <col min="2562" max="2562" width="4.140625" style="20" customWidth="1"/>
    <col min="2563" max="2563" width="54" style="20" customWidth="1"/>
    <col min="2564" max="2564" width="3.7109375" style="20" customWidth="1"/>
    <col min="2565" max="2565" width="90.28515625" style="20" customWidth="1"/>
    <col min="2566" max="2567" width="8.85546875" style="20"/>
    <col min="2568" max="2568" width="15.42578125" style="20" customWidth="1"/>
    <col min="2569" max="2569" width="5.140625" style="20" customWidth="1"/>
    <col min="2570" max="2571" width="8.85546875" style="20"/>
    <col min="2572" max="2572" width="3" style="20" customWidth="1"/>
    <col min="2573" max="2575" width="8.85546875" style="20"/>
    <col min="2576" max="2576" width="7" style="20" customWidth="1"/>
    <col min="2577" max="2816" width="8.85546875" style="20"/>
    <col min="2817" max="2817" width="3" style="20" customWidth="1"/>
    <col min="2818" max="2818" width="4.140625" style="20" customWidth="1"/>
    <col min="2819" max="2819" width="54" style="20" customWidth="1"/>
    <col min="2820" max="2820" width="3.7109375" style="20" customWidth="1"/>
    <col min="2821" max="2821" width="90.28515625" style="20" customWidth="1"/>
    <col min="2822" max="2823" width="8.85546875" style="20"/>
    <col min="2824" max="2824" width="15.42578125" style="20" customWidth="1"/>
    <col min="2825" max="2825" width="5.140625" style="20" customWidth="1"/>
    <col min="2826" max="2827" width="8.85546875" style="20"/>
    <col min="2828" max="2828" width="3" style="20" customWidth="1"/>
    <col min="2829" max="2831" width="8.85546875" style="20"/>
    <col min="2832" max="2832" width="7" style="20" customWidth="1"/>
    <col min="2833" max="3072" width="8.85546875" style="20"/>
    <col min="3073" max="3073" width="3" style="20" customWidth="1"/>
    <col min="3074" max="3074" width="4.140625" style="20" customWidth="1"/>
    <col min="3075" max="3075" width="54" style="20" customWidth="1"/>
    <col min="3076" max="3076" width="3.7109375" style="20" customWidth="1"/>
    <col min="3077" max="3077" width="90.28515625" style="20" customWidth="1"/>
    <col min="3078" max="3079" width="8.85546875" style="20"/>
    <col min="3080" max="3080" width="15.42578125" style="20" customWidth="1"/>
    <col min="3081" max="3081" width="5.140625" style="20" customWidth="1"/>
    <col min="3082" max="3083" width="8.85546875" style="20"/>
    <col min="3084" max="3084" width="3" style="20" customWidth="1"/>
    <col min="3085" max="3087" width="8.85546875" style="20"/>
    <col min="3088" max="3088" width="7" style="20" customWidth="1"/>
    <col min="3089" max="3328" width="8.85546875" style="20"/>
    <col min="3329" max="3329" width="3" style="20" customWidth="1"/>
    <col min="3330" max="3330" width="4.140625" style="20" customWidth="1"/>
    <col min="3331" max="3331" width="54" style="20" customWidth="1"/>
    <col min="3332" max="3332" width="3.7109375" style="20" customWidth="1"/>
    <col min="3333" max="3333" width="90.28515625" style="20" customWidth="1"/>
    <col min="3334" max="3335" width="8.85546875" style="20"/>
    <col min="3336" max="3336" width="15.42578125" style="20" customWidth="1"/>
    <col min="3337" max="3337" width="5.140625" style="20" customWidth="1"/>
    <col min="3338" max="3339" width="8.85546875" style="20"/>
    <col min="3340" max="3340" width="3" style="20" customWidth="1"/>
    <col min="3341" max="3343" width="8.85546875" style="20"/>
    <col min="3344" max="3344" width="7" style="20" customWidth="1"/>
    <col min="3345" max="3584" width="8.85546875" style="20"/>
    <col min="3585" max="3585" width="3" style="20" customWidth="1"/>
    <col min="3586" max="3586" width="4.140625" style="20" customWidth="1"/>
    <col min="3587" max="3587" width="54" style="20" customWidth="1"/>
    <col min="3588" max="3588" width="3.7109375" style="20" customWidth="1"/>
    <col min="3589" max="3589" width="90.28515625" style="20" customWidth="1"/>
    <col min="3590" max="3591" width="8.85546875" style="20"/>
    <col min="3592" max="3592" width="15.42578125" style="20" customWidth="1"/>
    <col min="3593" max="3593" width="5.140625" style="20" customWidth="1"/>
    <col min="3594" max="3595" width="8.85546875" style="20"/>
    <col min="3596" max="3596" width="3" style="20" customWidth="1"/>
    <col min="3597" max="3599" width="8.85546875" style="20"/>
    <col min="3600" max="3600" width="7" style="20" customWidth="1"/>
    <col min="3601" max="3840" width="8.85546875" style="20"/>
    <col min="3841" max="3841" width="3" style="20" customWidth="1"/>
    <col min="3842" max="3842" width="4.140625" style="20" customWidth="1"/>
    <col min="3843" max="3843" width="54" style="20" customWidth="1"/>
    <col min="3844" max="3844" width="3.7109375" style="20" customWidth="1"/>
    <col min="3845" max="3845" width="90.28515625" style="20" customWidth="1"/>
    <col min="3846" max="3847" width="8.85546875" style="20"/>
    <col min="3848" max="3848" width="15.42578125" style="20" customWidth="1"/>
    <col min="3849" max="3849" width="5.140625" style="20" customWidth="1"/>
    <col min="3850" max="3851" width="8.85546875" style="20"/>
    <col min="3852" max="3852" width="3" style="20" customWidth="1"/>
    <col min="3853" max="3855" width="8.85546875" style="20"/>
    <col min="3856" max="3856" width="7" style="20" customWidth="1"/>
    <col min="3857" max="4096" width="8.85546875" style="20"/>
    <col min="4097" max="4097" width="3" style="20" customWidth="1"/>
    <col min="4098" max="4098" width="4.140625" style="20" customWidth="1"/>
    <col min="4099" max="4099" width="54" style="20" customWidth="1"/>
    <col min="4100" max="4100" width="3.7109375" style="20" customWidth="1"/>
    <col min="4101" max="4101" width="90.28515625" style="20" customWidth="1"/>
    <col min="4102" max="4103" width="8.85546875" style="20"/>
    <col min="4104" max="4104" width="15.42578125" style="20" customWidth="1"/>
    <col min="4105" max="4105" width="5.140625" style="20" customWidth="1"/>
    <col min="4106" max="4107" width="8.85546875" style="20"/>
    <col min="4108" max="4108" width="3" style="20" customWidth="1"/>
    <col min="4109" max="4111" width="8.85546875" style="20"/>
    <col min="4112" max="4112" width="7" style="20" customWidth="1"/>
    <col min="4113" max="4352" width="8.85546875" style="20"/>
    <col min="4353" max="4353" width="3" style="20" customWidth="1"/>
    <col min="4354" max="4354" width="4.140625" style="20" customWidth="1"/>
    <col min="4355" max="4355" width="54" style="20" customWidth="1"/>
    <col min="4356" max="4356" width="3.7109375" style="20" customWidth="1"/>
    <col min="4357" max="4357" width="90.28515625" style="20" customWidth="1"/>
    <col min="4358" max="4359" width="8.85546875" style="20"/>
    <col min="4360" max="4360" width="15.42578125" style="20" customWidth="1"/>
    <col min="4361" max="4361" width="5.140625" style="20" customWidth="1"/>
    <col min="4362" max="4363" width="8.85546875" style="20"/>
    <col min="4364" max="4364" width="3" style="20" customWidth="1"/>
    <col min="4365" max="4367" width="8.85546875" style="20"/>
    <col min="4368" max="4368" width="7" style="20" customWidth="1"/>
    <col min="4369" max="4608" width="8.85546875" style="20"/>
    <col min="4609" max="4609" width="3" style="20" customWidth="1"/>
    <col min="4610" max="4610" width="4.140625" style="20" customWidth="1"/>
    <col min="4611" max="4611" width="54" style="20" customWidth="1"/>
    <col min="4612" max="4612" width="3.7109375" style="20" customWidth="1"/>
    <col min="4613" max="4613" width="90.28515625" style="20" customWidth="1"/>
    <col min="4614" max="4615" width="8.85546875" style="20"/>
    <col min="4616" max="4616" width="15.42578125" style="20" customWidth="1"/>
    <col min="4617" max="4617" width="5.140625" style="20" customWidth="1"/>
    <col min="4618" max="4619" width="8.85546875" style="20"/>
    <col min="4620" max="4620" width="3" style="20" customWidth="1"/>
    <col min="4621" max="4623" width="8.85546875" style="20"/>
    <col min="4624" max="4624" width="7" style="20" customWidth="1"/>
    <col min="4625" max="4864" width="8.85546875" style="20"/>
    <col min="4865" max="4865" width="3" style="20" customWidth="1"/>
    <col min="4866" max="4866" width="4.140625" style="20" customWidth="1"/>
    <col min="4867" max="4867" width="54" style="20" customWidth="1"/>
    <col min="4868" max="4868" width="3.7109375" style="20" customWidth="1"/>
    <col min="4869" max="4869" width="90.28515625" style="20" customWidth="1"/>
    <col min="4870" max="4871" width="8.85546875" style="20"/>
    <col min="4872" max="4872" width="15.42578125" style="20" customWidth="1"/>
    <col min="4873" max="4873" width="5.140625" style="20" customWidth="1"/>
    <col min="4874" max="4875" width="8.85546875" style="20"/>
    <col min="4876" max="4876" width="3" style="20" customWidth="1"/>
    <col min="4877" max="4879" width="8.85546875" style="20"/>
    <col min="4880" max="4880" width="7" style="20" customWidth="1"/>
    <col min="4881" max="5120" width="8.85546875" style="20"/>
    <col min="5121" max="5121" width="3" style="20" customWidth="1"/>
    <col min="5122" max="5122" width="4.140625" style="20" customWidth="1"/>
    <col min="5123" max="5123" width="54" style="20" customWidth="1"/>
    <col min="5124" max="5124" width="3.7109375" style="20" customWidth="1"/>
    <col min="5125" max="5125" width="90.28515625" style="20" customWidth="1"/>
    <col min="5126" max="5127" width="8.85546875" style="20"/>
    <col min="5128" max="5128" width="15.42578125" style="20" customWidth="1"/>
    <col min="5129" max="5129" width="5.140625" style="20" customWidth="1"/>
    <col min="5130" max="5131" width="8.85546875" style="20"/>
    <col min="5132" max="5132" width="3" style="20" customWidth="1"/>
    <col min="5133" max="5135" width="8.85546875" style="20"/>
    <col min="5136" max="5136" width="7" style="20" customWidth="1"/>
    <col min="5137" max="5376" width="8.85546875" style="20"/>
    <col min="5377" max="5377" width="3" style="20" customWidth="1"/>
    <col min="5378" max="5378" width="4.140625" style="20" customWidth="1"/>
    <col min="5379" max="5379" width="54" style="20" customWidth="1"/>
    <col min="5380" max="5380" width="3.7109375" style="20" customWidth="1"/>
    <col min="5381" max="5381" width="90.28515625" style="20" customWidth="1"/>
    <col min="5382" max="5383" width="8.85546875" style="20"/>
    <col min="5384" max="5384" width="15.42578125" style="20" customWidth="1"/>
    <col min="5385" max="5385" width="5.140625" style="20" customWidth="1"/>
    <col min="5386" max="5387" width="8.85546875" style="20"/>
    <col min="5388" max="5388" width="3" style="20" customWidth="1"/>
    <col min="5389" max="5391" width="8.85546875" style="20"/>
    <col min="5392" max="5392" width="7" style="20" customWidth="1"/>
    <col min="5393" max="5632" width="8.85546875" style="20"/>
    <col min="5633" max="5633" width="3" style="20" customWidth="1"/>
    <col min="5634" max="5634" width="4.140625" style="20" customWidth="1"/>
    <col min="5635" max="5635" width="54" style="20" customWidth="1"/>
    <col min="5636" max="5636" width="3.7109375" style="20" customWidth="1"/>
    <col min="5637" max="5637" width="90.28515625" style="20" customWidth="1"/>
    <col min="5638" max="5639" width="8.85546875" style="20"/>
    <col min="5640" max="5640" width="15.42578125" style="20" customWidth="1"/>
    <col min="5641" max="5641" width="5.140625" style="20" customWidth="1"/>
    <col min="5642" max="5643" width="8.85546875" style="20"/>
    <col min="5644" max="5644" width="3" style="20" customWidth="1"/>
    <col min="5645" max="5647" width="8.85546875" style="20"/>
    <col min="5648" max="5648" width="7" style="20" customWidth="1"/>
    <col min="5649" max="5888" width="8.85546875" style="20"/>
    <col min="5889" max="5889" width="3" style="20" customWidth="1"/>
    <col min="5890" max="5890" width="4.140625" style="20" customWidth="1"/>
    <col min="5891" max="5891" width="54" style="20" customWidth="1"/>
    <col min="5892" max="5892" width="3.7109375" style="20" customWidth="1"/>
    <col min="5893" max="5893" width="90.28515625" style="20" customWidth="1"/>
    <col min="5894" max="5895" width="8.85546875" style="20"/>
    <col min="5896" max="5896" width="15.42578125" style="20" customWidth="1"/>
    <col min="5897" max="5897" width="5.140625" style="20" customWidth="1"/>
    <col min="5898" max="5899" width="8.85546875" style="20"/>
    <col min="5900" max="5900" width="3" style="20" customWidth="1"/>
    <col min="5901" max="5903" width="8.85546875" style="20"/>
    <col min="5904" max="5904" width="7" style="20" customWidth="1"/>
    <col min="5905" max="6144" width="8.85546875" style="20"/>
    <col min="6145" max="6145" width="3" style="20" customWidth="1"/>
    <col min="6146" max="6146" width="4.140625" style="20" customWidth="1"/>
    <col min="6147" max="6147" width="54" style="20" customWidth="1"/>
    <col min="6148" max="6148" width="3.7109375" style="20" customWidth="1"/>
    <col min="6149" max="6149" width="90.28515625" style="20" customWidth="1"/>
    <col min="6150" max="6151" width="8.85546875" style="20"/>
    <col min="6152" max="6152" width="15.42578125" style="20" customWidth="1"/>
    <col min="6153" max="6153" width="5.140625" style="20" customWidth="1"/>
    <col min="6154" max="6155" width="8.85546875" style="20"/>
    <col min="6156" max="6156" width="3" style="20" customWidth="1"/>
    <col min="6157" max="6159" width="8.85546875" style="20"/>
    <col min="6160" max="6160" width="7" style="20" customWidth="1"/>
    <col min="6161" max="6400" width="8.85546875" style="20"/>
    <col min="6401" max="6401" width="3" style="20" customWidth="1"/>
    <col min="6402" max="6402" width="4.140625" style="20" customWidth="1"/>
    <col min="6403" max="6403" width="54" style="20" customWidth="1"/>
    <col min="6404" max="6404" width="3.7109375" style="20" customWidth="1"/>
    <col min="6405" max="6405" width="90.28515625" style="20" customWidth="1"/>
    <col min="6406" max="6407" width="8.85546875" style="20"/>
    <col min="6408" max="6408" width="15.42578125" style="20" customWidth="1"/>
    <col min="6409" max="6409" width="5.140625" style="20" customWidth="1"/>
    <col min="6410" max="6411" width="8.85546875" style="20"/>
    <col min="6412" max="6412" width="3" style="20" customWidth="1"/>
    <col min="6413" max="6415" width="8.85546875" style="20"/>
    <col min="6416" max="6416" width="7" style="20" customWidth="1"/>
    <col min="6417" max="6656" width="8.85546875" style="20"/>
    <col min="6657" max="6657" width="3" style="20" customWidth="1"/>
    <col min="6658" max="6658" width="4.140625" style="20" customWidth="1"/>
    <col min="6659" max="6659" width="54" style="20" customWidth="1"/>
    <col min="6660" max="6660" width="3.7109375" style="20" customWidth="1"/>
    <col min="6661" max="6661" width="90.28515625" style="20" customWidth="1"/>
    <col min="6662" max="6663" width="8.85546875" style="20"/>
    <col min="6664" max="6664" width="15.42578125" style="20" customWidth="1"/>
    <col min="6665" max="6665" width="5.140625" style="20" customWidth="1"/>
    <col min="6666" max="6667" width="8.85546875" style="20"/>
    <col min="6668" max="6668" width="3" style="20" customWidth="1"/>
    <col min="6669" max="6671" width="8.85546875" style="20"/>
    <col min="6672" max="6672" width="7" style="20" customWidth="1"/>
    <col min="6673" max="6912" width="8.85546875" style="20"/>
    <col min="6913" max="6913" width="3" style="20" customWidth="1"/>
    <col min="6914" max="6914" width="4.140625" style="20" customWidth="1"/>
    <col min="6915" max="6915" width="54" style="20" customWidth="1"/>
    <col min="6916" max="6916" width="3.7109375" style="20" customWidth="1"/>
    <col min="6917" max="6917" width="90.28515625" style="20" customWidth="1"/>
    <col min="6918" max="6919" width="8.85546875" style="20"/>
    <col min="6920" max="6920" width="15.42578125" style="20" customWidth="1"/>
    <col min="6921" max="6921" width="5.140625" style="20" customWidth="1"/>
    <col min="6922" max="6923" width="8.85546875" style="20"/>
    <col min="6924" max="6924" width="3" style="20" customWidth="1"/>
    <col min="6925" max="6927" width="8.85546875" style="20"/>
    <col min="6928" max="6928" width="7" style="20" customWidth="1"/>
    <col min="6929" max="7168" width="8.85546875" style="20"/>
    <col min="7169" max="7169" width="3" style="20" customWidth="1"/>
    <col min="7170" max="7170" width="4.140625" style="20" customWidth="1"/>
    <col min="7171" max="7171" width="54" style="20" customWidth="1"/>
    <col min="7172" max="7172" width="3.7109375" style="20" customWidth="1"/>
    <col min="7173" max="7173" width="90.28515625" style="20" customWidth="1"/>
    <col min="7174" max="7175" width="8.85546875" style="20"/>
    <col min="7176" max="7176" width="15.42578125" style="20" customWidth="1"/>
    <col min="7177" max="7177" width="5.140625" style="20" customWidth="1"/>
    <col min="7178" max="7179" width="8.85546875" style="20"/>
    <col min="7180" max="7180" width="3" style="20" customWidth="1"/>
    <col min="7181" max="7183" width="8.85546875" style="20"/>
    <col min="7184" max="7184" width="7" style="20" customWidth="1"/>
    <col min="7185" max="7424" width="8.85546875" style="20"/>
    <col min="7425" max="7425" width="3" style="20" customWidth="1"/>
    <col min="7426" max="7426" width="4.140625" style="20" customWidth="1"/>
    <col min="7427" max="7427" width="54" style="20" customWidth="1"/>
    <col min="7428" max="7428" width="3.7109375" style="20" customWidth="1"/>
    <col min="7429" max="7429" width="90.28515625" style="20" customWidth="1"/>
    <col min="7430" max="7431" width="8.85546875" style="20"/>
    <col min="7432" max="7432" width="15.42578125" style="20" customWidth="1"/>
    <col min="7433" max="7433" width="5.140625" style="20" customWidth="1"/>
    <col min="7434" max="7435" width="8.85546875" style="20"/>
    <col min="7436" max="7436" width="3" style="20" customWidth="1"/>
    <col min="7437" max="7439" width="8.85546875" style="20"/>
    <col min="7440" max="7440" width="7" style="20" customWidth="1"/>
    <col min="7441" max="7680" width="8.85546875" style="20"/>
    <col min="7681" max="7681" width="3" style="20" customWidth="1"/>
    <col min="7682" max="7682" width="4.140625" style="20" customWidth="1"/>
    <col min="7683" max="7683" width="54" style="20" customWidth="1"/>
    <col min="7684" max="7684" width="3.7109375" style="20" customWidth="1"/>
    <col min="7685" max="7685" width="90.28515625" style="20" customWidth="1"/>
    <col min="7686" max="7687" width="8.85546875" style="20"/>
    <col min="7688" max="7688" width="15.42578125" style="20" customWidth="1"/>
    <col min="7689" max="7689" width="5.140625" style="20" customWidth="1"/>
    <col min="7690" max="7691" width="8.85546875" style="20"/>
    <col min="7692" max="7692" width="3" style="20" customWidth="1"/>
    <col min="7693" max="7695" width="8.85546875" style="20"/>
    <col min="7696" max="7696" width="7" style="20" customWidth="1"/>
    <col min="7697" max="7936" width="8.85546875" style="20"/>
    <col min="7937" max="7937" width="3" style="20" customWidth="1"/>
    <col min="7938" max="7938" width="4.140625" style="20" customWidth="1"/>
    <col min="7939" max="7939" width="54" style="20" customWidth="1"/>
    <col min="7940" max="7940" width="3.7109375" style="20" customWidth="1"/>
    <col min="7941" max="7941" width="90.28515625" style="20" customWidth="1"/>
    <col min="7942" max="7943" width="8.85546875" style="20"/>
    <col min="7944" max="7944" width="15.42578125" style="20" customWidth="1"/>
    <col min="7945" max="7945" width="5.140625" style="20" customWidth="1"/>
    <col min="7946" max="7947" width="8.85546875" style="20"/>
    <col min="7948" max="7948" width="3" style="20" customWidth="1"/>
    <col min="7949" max="7951" width="8.85546875" style="20"/>
    <col min="7952" max="7952" width="7" style="20" customWidth="1"/>
    <col min="7953" max="8192" width="8.85546875" style="20"/>
    <col min="8193" max="8193" width="3" style="20" customWidth="1"/>
    <col min="8194" max="8194" width="4.140625" style="20" customWidth="1"/>
    <col min="8195" max="8195" width="54" style="20" customWidth="1"/>
    <col min="8196" max="8196" width="3.7109375" style="20" customWidth="1"/>
    <col min="8197" max="8197" width="90.28515625" style="20" customWidth="1"/>
    <col min="8198" max="8199" width="8.85546875" style="20"/>
    <col min="8200" max="8200" width="15.42578125" style="20" customWidth="1"/>
    <col min="8201" max="8201" width="5.140625" style="20" customWidth="1"/>
    <col min="8202" max="8203" width="8.85546875" style="20"/>
    <col min="8204" max="8204" width="3" style="20" customWidth="1"/>
    <col min="8205" max="8207" width="8.85546875" style="20"/>
    <col min="8208" max="8208" width="7" style="20" customWidth="1"/>
    <col min="8209" max="8448" width="8.85546875" style="20"/>
    <col min="8449" max="8449" width="3" style="20" customWidth="1"/>
    <col min="8450" max="8450" width="4.140625" style="20" customWidth="1"/>
    <col min="8451" max="8451" width="54" style="20" customWidth="1"/>
    <col min="8452" max="8452" width="3.7109375" style="20" customWidth="1"/>
    <col min="8453" max="8453" width="90.28515625" style="20" customWidth="1"/>
    <col min="8454" max="8455" width="8.85546875" style="20"/>
    <col min="8456" max="8456" width="15.42578125" style="20" customWidth="1"/>
    <col min="8457" max="8457" width="5.140625" style="20" customWidth="1"/>
    <col min="8458" max="8459" width="8.85546875" style="20"/>
    <col min="8460" max="8460" width="3" style="20" customWidth="1"/>
    <col min="8461" max="8463" width="8.85546875" style="20"/>
    <col min="8464" max="8464" width="7" style="20" customWidth="1"/>
    <col min="8465" max="8704" width="8.85546875" style="20"/>
    <col min="8705" max="8705" width="3" style="20" customWidth="1"/>
    <col min="8706" max="8706" width="4.140625" style="20" customWidth="1"/>
    <col min="8707" max="8707" width="54" style="20" customWidth="1"/>
    <col min="8708" max="8708" width="3.7109375" style="20" customWidth="1"/>
    <col min="8709" max="8709" width="90.28515625" style="20" customWidth="1"/>
    <col min="8710" max="8711" width="8.85546875" style="20"/>
    <col min="8712" max="8712" width="15.42578125" style="20" customWidth="1"/>
    <col min="8713" max="8713" width="5.140625" style="20" customWidth="1"/>
    <col min="8714" max="8715" width="8.85546875" style="20"/>
    <col min="8716" max="8716" width="3" style="20" customWidth="1"/>
    <col min="8717" max="8719" width="8.85546875" style="20"/>
    <col min="8720" max="8720" width="7" style="20" customWidth="1"/>
    <col min="8721" max="8960" width="8.85546875" style="20"/>
    <col min="8961" max="8961" width="3" style="20" customWidth="1"/>
    <col min="8962" max="8962" width="4.140625" style="20" customWidth="1"/>
    <col min="8963" max="8963" width="54" style="20" customWidth="1"/>
    <col min="8964" max="8964" width="3.7109375" style="20" customWidth="1"/>
    <col min="8965" max="8965" width="90.28515625" style="20" customWidth="1"/>
    <col min="8966" max="8967" width="8.85546875" style="20"/>
    <col min="8968" max="8968" width="15.42578125" style="20" customWidth="1"/>
    <col min="8969" max="8969" width="5.140625" style="20" customWidth="1"/>
    <col min="8970" max="8971" width="8.85546875" style="20"/>
    <col min="8972" max="8972" width="3" style="20" customWidth="1"/>
    <col min="8973" max="8975" width="8.85546875" style="20"/>
    <col min="8976" max="8976" width="7" style="20" customWidth="1"/>
    <col min="8977" max="9216" width="8.85546875" style="20"/>
    <col min="9217" max="9217" width="3" style="20" customWidth="1"/>
    <col min="9218" max="9218" width="4.140625" style="20" customWidth="1"/>
    <col min="9219" max="9219" width="54" style="20" customWidth="1"/>
    <col min="9220" max="9220" width="3.7109375" style="20" customWidth="1"/>
    <col min="9221" max="9221" width="90.28515625" style="20" customWidth="1"/>
    <col min="9222" max="9223" width="8.85546875" style="20"/>
    <col min="9224" max="9224" width="15.42578125" style="20" customWidth="1"/>
    <col min="9225" max="9225" width="5.140625" style="20" customWidth="1"/>
    <col min="9226" max="9227" width="8.85546875" style="20"/>
    <col min="9228" max="9228" width="3" style="20" customWidth="1"/>
    <col min="9229" max="9231" width="8.85546875" style="20"/>
    <col min="9232" max="9232" width="7" style="20" customWidth="1"/>
    <col min="9233" max="9472" width="8.85546875" style="20"/>
    <col min="9473" max="9473" width="3" style="20" customWidth="1"/>
    <col min="9474" max="9474" width="4.140625" style="20" customWidth="1"/>
    <col min="9475" max="9475" width="54" style="20" customWidth="1"/>
    <col min="9476" max="9476" width="3.7109375" style="20" customWidth="1"/>
    <col min="9477" max="9477" width="90.28515625" style="20" customWidth="1"/>
    <col min="9478" max="9479" width="8.85546875" style="20"/>
    <col min="9480" max="9480" width="15.42578125" style="20" customWidth="1"/>
    <col min="9481" max="9481" width="5.140625" style="20" customWidth="1"/>
    <col min="9482" max="9483" width="8.85546875" style="20"/>
    <col min="9484" max="9484" width="3" style="20" customWidth="1"/>
    <col min="9485" max="9487" width="8.85546875" style="20"/>
    <col min="9488" max="9488" width="7" style="20" customWidth="1"/>
    <col min="9489" max="9728" width="8.85546875" style="20"/>
    <col min="9729" max="9729" width="3" style="20" customWidth="1"/>
    <col min="9730" max="9730" width="4.140625" style="20" customWidth="1"/>
    <col min="9731" max="9731" width="54" style="20" customWidth="1"/>
    <col min="9732" max="9732" width="3.7109375" style="20" customWidth="1"/>
    <col min="9733" max="9733" width="90.28515625" style="20" customWidth="1"/>
    <col min="9734" max="9735" width="8.85546875" style="20"/>
    <col min="9736" max="9736" width="15.42578125" style="20" customWidth="1"/>
    <col min="9737" max="9737" width="5.140625" style="20" customWidth="1"/>
    <col min="9738" max="9739" width="8.85546875" style="20"/>
    <col min="9740" max="9740" width="3" style="20" customWidth="1"/>
    <col min="9741" max="9743" width="8.85546875" style="20"/>
    <col min="9744" max="9744" width="7" style="20" customWidth="1"/>
    <col min="9745" max="9984" width="8.85546875" style="20"/>
    <col min="9985" max="9985" width="3" style="20" customWidth="1"/>
    <col min="9986" max="9986" width="4.140625" style="20" customWidth="1"/>
    <col min="9987" max="9987" width="54" style="20" customWidth="1"/>
    <col min="9988" max="9988" width="3.7109375" style="20" customWidth="1"/>
    <col min="9989" max="9989" width="90.28515625" style="20" customWidth="1"/>
    <col min="9990" max="9991" width="8.85546875" style="20"/>
    <col min="9992" max="9992" width="15.42578125" style="20" customWidth="1"/>
    <col min="9993" max="9993" width="5.140625" style="20" customWidth="1"/>
    <col min="9994" max="9995" width="8.85546875" style="20"/>
    <col min="9996" max="9996" width="3" style="20" customWidth="1"/>
    <col min="9997" max="9999" width="8.85546875" style="20"/>
    <col min="10000" max="10000" width="7" style="20" customWidth="1"/>
    <col min="10001" max="10240" width="8.85546875" style="20"/>
    <col min="10241" max="10241" width="3" style="20" customWidth="1"/>
    <col min="10242" max="10242" width="4.140625" style="20" customWidth="1"/>
    <col min="10243" max="10243" width="54" style="20" customWidth="1"/>
    <col min="10244" max="10244" width="3.7109375" style="20" customWidth="1"/>
    <col min="10245" max="10245" width="90.28515625" style="20" customWidth="1"/>
    <col min="10246" max="10247" width="8.85546875" style="20"/>
    <col min="10248" max="10248" width="15.42578125" style="20" customWidth="1"/>
    <col min="10249" max="10249" width="5.140625" style="20" customWidth="1"/>
    <col min="10250" max="10251" width="8.85546875" style="20"/>
    <col min="10252" max="10252" width="3" style="20" customWidth="1"/>
    <col min="10253" max="10255" width="8.85546875" style="20"/>
    <col min="10256" max="10256" width="7" style="20" customWidth="1"/>
    <col min="10257" max="10496" width="8.85546875" style="20"/>
    <col min="10497" max="10497" width="3" style="20" customWidth="1"/>
    <col min="10498" max="10498" width="4.140625" style="20" customWidth="1"/>
    <col min="10499" max="10499" width="54" style="20" customWidth="1"/>
    <col min="10500" max="10500" width="3.7109375" style="20" customWidth="1"/>
    <col min="10501" max="10501" width="90.28515625" style="20" customWidth="1"/>
    <col min="10502" max="10503" width="8.85546875" style="20"/>
    <col min="10504" max="10504" width="15.42578125" style="20" customWidth="1"/>
    <col min="10505" max="10505" width="5.140625" style="20" customWidth="1"/>
    <col min="10506" max="10507" width="8.85546875" style="20"/>
    <col min="10508" max="10508" width="3" style="20" customWidth="1"/>
    <col min="10509" max="10511" width="8.85546875" style="20"/>
    <col min="10512" max="10512" width="7" style="20" customWidth="1"/>
    <col min="10513" max="10752" width="8.85546875" style="20"/>
    <col min="10753" max="10753" width="3" style="20" customWidth="1"/>
    <col min="10754" max="10754" width="4.140625" style="20" customWidth="1"/>
    <col min="10755" max="10755" width="54" style="20" customWidth="1"/>
    <col min="10756" max="10756" width="3.7109375" style="20" customWidth="1"/>
    <col min="10757" max="10757" width="90.28515625" style="20" customWidth="1"/>
    <col min="10758" max="10759" width="8.85546875" style="20"/>
    <col min="10760" max="10760" width="15.42578125" style="20" customWidth="1"/>
    <col min="10761" max="10761" width="5.140625" style="20" customWidth="1"/>
    <col min="10762" max="10763" width="8.85546875" style="20"/>
    <col min="10764" max="10764" width="3" style="20" customWidth="1"/>
    <col min="10765" max="10767" width="8.85546875" style="20"/>
    <col min="10768" max="10768" width="7" style="20" customWidth="1"/>
    <col min="10769" max="11008" width="8.85546875" style="20"/>
    <col min="11009" max="11009" width="3" style="20" customWidth="1"/>
    <col min="11010" max="11010" width="4.140625" style="20" customWidth="1"/>
    <col min="11011" max="11011" width="54" style="20" customWidth="1"/>
    <col min="11012" max="11012" width="3.7109375" style="20" customWidth="1"/>
    <col min="11013" max="11013" width="90.28515625" style="20" customWidth="1"/>
    <col min="11014" max="11015" width="8.85546875" style="20"/>
    <col min="11016" max="11016" width="15.42578125" style="20" customWidth="1"/>
    <col min="11017" max="11017" width="5.140625" style="20" customWidth="1"/>
    <col min="11018" max="11019" width="8.85546875" style="20"/>
    <col min="11020" max="11020" width="3" style="20" customWidth="1"/>
    <col min="11021" max="11023" width="8.85546875" style="20"/>
    <col min="11024" max="11024" width="7" style="20" customWidth="1"/>
    <col min="11025" max="11264" width="8.85546875" style="20"/>
    <col min="11265" max="11265" width="3" style="20" customWidth="1"/>
    <col min="11266" max="11266" width="4.140625" style="20" customWidth="1"/>
    <col min="11267" max="11267" width="54" style="20" customWidth="1"/>
    <col min="11268" max="11268" width="3.7109375" style="20" customWidth="1"/>
    <col min="11269" max="11269" width="90.28515625" style="20" customWidth="1"/>
    <col min="11270" max="11271" width="8.85546875" style="20"/>
    <col min="11272" max="11272" width="15.42578125" style="20" customWidth="1"/>
    <col min="11273" max="11273" width="5.140625" style="20" customWidth="1"/>
    <col min="11274" max="11275" width="8.85546875" style="20"/>
    <col min="11276" max="11276" width="3" style="20" customWidth="1"/>
    <col min="11277" max="11279" width="8.85546875" style="20"/>
    <col min="11280" max="11280" width="7" style="20" customWidth="1"/>
    <col min="11281" max="11520" width="8.85546875" style="20"/>
    <col min="11521" max="11521" width="3" style="20" customWidth="1"/>
    <col min="11522" max="11522" width="4.140625" style="20" customWidth="1"/>
    <col min="11523" max="11523" width="54" style="20" customWidth="1"/>
    <col min="11524" max="11524" width="3.7109375" style="20" customWidth="1"/>
    <col min="11525" max="11525" width="90.28515625" style="20" customWidth="1"/>
    <col min="11526" max="11527" width="8.85546875" style="20"/>
    <col min="11528" max="11528" width="15.42578125" style="20" customWidth="1"/>
    <col min="11529" max="11529" width="5.140625" style="20" customWidth="1"/>
    <col min="11530" max="11531" width="8.85546875" style="20"/>
    <col min="11532" max="11532" width="3" style="20" customWidth="1"/>
    <col min="11533" max="11535" width="8.85546875" style="20"/>
    <col min="11536" max="11536" width="7" style="20" customWidth="1"/>
    <col min="11537" max="11776" width="8.85546875" style="20"/>
    <col min="11777" max="11777" width="3" style="20" customWidth="1"/>
    <col min="11778" max="11778" width="4.140625" style="20" customWidth="1"/>
    <col min="11779" max="11779" width="54" style="20" customWidth="1"/>
    <col min="11780" max="11780" width="3.7109375" style="20" customWidth="1"/>
    <col min="11781" max="11781" width="90.28515625" style="20" customWidth="1"/>
    <col min="11782" max="11783" width="8.85546875" style="20"/>
    <col min="11784" max="11784" width="15.42578125" style="20" customWidth="1"/>
    <col min="11785" max="11785" width="5.140625" style="20" customWidth="1"/>
    <col min="11786" max="11787" width="8.85546875" style="20"/>
    <col min="11788" max="11788" width="3" style="20" customWidth="1"/>
    <col min="11789" max="11791" width="8.85546875" style="20"/>
    <col min="11792" max="11792" width="7" style="20" customWidth="1"/>
    <col min="11793" max="12032" width="8.85546875" style="20"/>
    <col min="12033" max="12033" width="3" style="20" customWidth="1"/>
    <col min="12034" max="12034" width="4.140625" style="20" customWidth="1"/>
    <col min="12035" max="12035" width="54" style="20" customWidth="1"/>
    <col min="12036" max="12036" width="3.7109375" style="20" customWidth="1"/>
    <col min="12037" max="12037" width="90.28515625" style="20" customWidth="1"/>
    <col min="12038" max="12039" width="8.85546875" style="20"/>
    <col min="12040" max="12040" width="15.42578125" style="20" customWidth="1"/>
    <col min="12041" max="12041" width="5.140625" style="20" customWidth="1"/>
    <col min="12042" max="12043" width="8.85546875" style="20"/>
    <col min="12044" max="12044" width="3" style="20" customWidth="1"/>
    <col min="12045" max="12047" width="8.85546875" style="20"/>
    <col min="12048" max="12048" width="7" style="20" customWidth="1"/>
    <col min="12049" max="12288" width="8.85546875" style="20"/>
    <col min="12289" max="12289" width="3" style="20" customWidth="1"/>
    <col min="12290" max="12290" width="4.140625" style="20" customWidth="1"/>
    <col min="12291" max="12291" width="54" style="20" customWidth="1"/>
    <col min="12292" max="12292" width="3.7109375" style="20" customWidth="1"/>
    <col min="12293" max="12293" width="90.28515625" style="20" customWidth="1"/>
    <col min="12294" max="12295" width="8.85546875" style="20"/>
    <col min="12296" max="12296" width="15.42578125" style="20" customWidth="1"/>
    <col min="12297" max="12297" width="5.140625" style="20" customWidth="1"/>
    <col min="12298" max="12299" width="8.85546875" style="20"/>
    <col min="12300" max="12300" width="3" style="20" customWidth="1"/>
    <col min="12301" max="12303" width="8.85546875" style="20"/>
    <col min="12304" max="12304" width="7" style="20" customWidth="1"/>
    <col min="12305" max="12544" width="8.85546875" style="20"/>
    <col min="12545" max="12545" width="3" style="20" customWidth="1"/>
    <col min="12546" max="12546" width="4.140625" style="20" customWidth="1"/>
    <col min="12547" max="12547" width="54" style="20" customWidth="1"/>
    <col min="12548" max="12548" width="3.7109375" style="20" customWidth="1"/>
    <col min="12549" max="12549" width="90.28515625" style="20" customWidth="1"/>
    <col min="12550" max="12551" width="8.85546875" style="20"/>
    <col min="12552" max="12552" width="15.42578125" style="20" customWidth="1"/>
    <col min="12553" max="12553" width="5.140625" style="20" customWidth="1"/>
    <col min="12554" max="12555" width="8.85546875" style="20"/>
    <col min="12556" max="12556" width="3" style="20" customWidth="1"/>
    <col min="12557" max="12559" width="8.85546875" style="20"/>
    <col min="12560" max="12560" width="7" style="20" customWidth="1"/>
    <col min="12561" max="12800" width="8.85546875" style="20"/>
    <col min="12801" max="12801" width="3" style="20" customWidth="1"/>
    <col min="12802" max="12802" width="4.140625" style="20" customWidth="1"/>
    <col min="12803" max="12803" width="54" style="20" customWidth="1"/>
    <col min="12804" max="12804" width="3.7109375" style="20" customWidth="1"/>
    <col min="12805" max="12805" width="90.28515625" style="20" customWidth="1"/>
    <col min="12806" max="12807" width="8.85546875" style="20"/>
    <col min="12808" max="12808" width="15.42578125" style="20" customWidth="1"/>
    <col min="12809" max="12809" width="5.140625" style="20" customWidth="1"/>
    <col min="12810" max="12811" width="8.85546875" style="20"/>
    <col min="12812" max="12812" width="3" style="20" customWidth="1"/>
    <col min="12813" max="12815" width="8.85546875" style="20"/>
    <col min="12816" max="12816" width="7" style="20" customWidth="1"/>
    <col min="12817" max="13056" width="8.85546875" style="20"/>
    <col min="13057" max="13057" width="3" style="20" customWidth="1"/>
    <col min="13058" max="13058" width="4.140625" style="20" customWidth="1"/>
    <col min="13059" max="13059" width="54" style="20" customWidth="1"/>
    <col min="13060" max="13060" width="3.7109375" style="20" customWidth="1"/>
    <col min="13061" max="13061" width="90.28515625" style="20" customWidth="1"/>
    <col min="13062" max="13063" width="8.85546875" style="20"/>
    <col min="13064" max="13064" width="15.42578125" style="20" customWidth="1"/>
    <col min="13065" max="13065" width="5.140625" style="20" customWidth="1"/>
    <col min="13066" max="13067" width="8.85546875" style="20"/>
    <col min="13068" max="13068" width="3" style="20" customWidth="1"/>
    <col min="13069" max="13071" width="8.85546875" style="20"/>
    <col min="13072" max="13072" width="7" style="20" customWidth="1"/>
    <col min="13073" max="13312" width="8.85546875" style="20"/>
    <col min="13313" max="13313" width="3" style="20" customWidth="1"/>
    <col min="13314" max="13314" width="4.140625" style="20" customWidth="1"/>
    <col min="13315" max="13315" width="54" style="20" customWidth="1"/>
    <col min="13316" max="13316" width="3.7109375" style="20" customWidth="1"/>
    <col min="13317" max="13317" width="90.28515625" style="20" customWidth="1"/>
    <col min="13318" max="13319" width="8.85546875" style="20"/>
    <col min="13320" max="13320" width="15.42578125" style="20" customWidth="1"/>
    <col min="13321" max="13321" width="5.140625" style="20" customWidth="1"/>
    <col min="13322" max="13323" width="8.85546875" style="20"/>
    <col min="13324" max="13324" width="3" style="20" customWidth="1"/>
    <col min="13325" max="13327" width="8.85546875" style="20"/>
    <col min="13328" max="13328" width="7" style="20" customWidth="1"/>
    <col min="13329" max="13568" width="8.85546875" style="20"/>
    <col min="13569" max="13569" width="3" style="20" customWidth="1"/>
    <col min="13570" max="13570" width="4.140625" style="20" customWidth="1"/>
    <col min="13571" max="13571" width="54" style="20" customWidth="1"/>
    <col min="13572" max="13572" width="3.7109375" style="20" customWidth="1"/>
    <col min="13573" max="13573" width="90.28515625" style="20" customWidth="1"/>
    <col min="13574" max="13575" width="8.85546875" style="20"/>
    <col min="13576" max="13576" width="15.42578125" style="20" customWidth="1"/>
    <col min="13577" max="13577" width="5.140625" style="20" customWidth="1"/>
    <col min="13578" max="13579" width="8.85546875" style="20"/>
    <col min="13580" max="13580" width="3" style="20" customWidth="1"/>
    <col min="13581" max="13583" width="8.85546875" style="20"/>
    <col min="13584" max="13584" width="7" style="20" customWidth="1"/>
    <col min="13585" max="13824" width="8.85546875" style="20"/>
    <col min="13825" max="13825" width="3" style="20" customWidth="1"/>
    <col min="13826" max="13826" width="4.140625" style="20" customWidth="1"/>
    <col min="13827" max="13827" width="54" style="20" customWidth="1"/>
    <col min="13828" max="13828" width="3.7109375" style="20" customWidth="1"/>
    <col min="13829" max="13829" width="90.28515625" style="20" customWidth="1"/>
    <col min="13830" max="13831" width="8.85546875" style="20"/>
    <col min="13832" max="13832" width="15.42578125" style="20" customWidth="1"/>
    <col min="13833" max="13833" width="5.140625" style="20" customWidth="1"/>
    <col min="13834" max="13835" width="8.85546875" style="20"/>
    <col min="13836" max="13836" width="3" style="20" customWidth="1"/>
    <col min="13837" max="13839" width="8.85546875" style="20"/>
    <col min="13840" max="13840" width="7" style="20" customWidth="1"/>
    <col min="13841" max="14080" width="8.85546875" style="20"/>
    <col min="14081" max="14081" width="3" style="20" customWidth="1"/>
    <col min="14082" max="14082" width="4.140625" style="20" customWidth="1"/>
    <col min="14083" max="14083" width="54" style="20" customWidth="1"/>
    <col min="14084" max="14084" width="3.7109375" style="20" customWidth="1"/>
    <col min="14085" max="14085" width="90.28515625" style="20" customWidth="1"/>
    <col min="14086" max="14087" width="8.85546875" style="20"/>
    <col min="14088" max="14088" width="15.42578125" style="20" customWidth="1"/>
    <col min="14089" max="14089" width="5.140625" style="20" customWidth="1"/>
    <col min="14090" max="14091" width="8.85546875" style="20"/>
    <col min="14092" max="14092" width="3" style="20" customWidth="1"/>
    <col min="14093" max="14095" width="8.85546875" style="20"/>
    <col min="14096" max="14096" width="7" style="20" customWidth="1"/>
    <col min="14097" max="14336" width="8.85546875" style="20"/>
    <col min="14337" max="14337" width="3" style="20" customWidth="1"/>
    <col min="14338" max="14338" width="4.140625" style="20" customWidth="1"/>
    <col min="14339" max="14339" width="54" style="20" customWidth="1"/>
    <col min="14340" max="14340" width="3.7109375" style="20" customWidth="1"/>
    <col min="14341" max="14341" width="90.28515625" style="20" customWidth="1"/>
    <col min="14342" max="14343" width="8.85546875" style="20"/>
    <col min="14344" max="14344" width="15.42578125" style="20" customWidth="1"/>
    <col min="14345" max="14345" width="5.140625" style="20" customWidth="1"/>
    <col min="14346" max="14347" width="8.85546875" style="20"/>
    <col min="14348" max="14348" width="3" style="20" customWidth="1"/>
    <col min="14349" max="14351" width="8.85546875" style="20"/>
    <col min="14352" max="14352" width="7" style="20" customWidth="1"/>
    <col min="14353" max="14592" width="8.85546875" style="20"/>
    <col min="14593" max="14593" width="3" style="20" customWidth="1"/>
    <col min="14594" max="14594" width="4.140625" style="20" customWidth="1"/>
    <col min="14595" max="14595" width="54" style="20" customWidth="1"/>
    <col min="14596" max="14596" width="3.7109375" style="20" customWidth="1"/>
    <col min="14597" max="14597" width="90.28515625" style="20" customWidth="1"/>
    <col min="14598" max="14599" width="8.85546875" style="20"/>
    <col min="14600" max="14600" width="15.42578125" style="20" customWidth="1"/>
    <col min="14601" max="14601" width="5.140625" style="20" customWidth="1"/>
    <col min="14602" max="14603" width="8.85546875" style="20"/>
    <col min="14604" max="14604" width="3" style="20" customWidth="1"/>
    <col min="14605" max="14607" width="8.85546875" style="20"/>
    <col min="14608" max="14608" width="7" style="20" customWidth="1"/>
    <col min="14609" max="14848" width="8.85546875" style="20"/>
    <col min="14849" max="14849" width="3" style="20" customWidth="1"/>
    <col min="14850" max="14850" width="4.140625" style="20" customWidth="1"/>
    <col min="14851" max="14851" width="54" style="20" customWidth="1"/>
    <col min="14852" max="14852" width="3.7109375" style="20" customWidth="1"/>
    <col min="14853" max="14853" width="90.28515625" style="20" customWidth="1"/>
    <col min="14854" max="14855" width="8.85546875" style="20"/>
    <col min="14856" max="14856" width="15.42578125" style="20" customWidth="1"/>
    <col min="14857" max="14857" width="5.140625" style="20" customWidth="1"/>
    <col min="14858" max="14859" width="8.85546875" style="20"/>
    <col min="14860" max="14860" width="3" style="20" customWidth="1"/>
    <col min="14861" max="14863" width="8.85546875" style="20"/>
    <col min="14864" max="14864" width="7" style="20" customWidth="1"/>
    <col min="14865" max="15104" width="8.85546875" style="20"/>
    <col min="15105" max="15105" width="3" style="20" customWidth="1"/>
    <col min="15106" max="15106" width="4.140625" style="20" customWidth="1"/>
    <col min="15107" max="15107" width="54" style="20" customWidth="1"/>
    <col min="15108" max="15108" width="3.7109375" style="20" customWidth="1"/>
    <col min="15109" max="15109" width="90.28515625" style="20" customWidth="1"/>
    <col min="15110" max="15111" width="8.85546875" style="20"/>
    <col min="15112" max="15112" width="15.42578125" style="20" customWidth="1"/>
    <col min="15113" max="15113" width="5.140625" style="20" customWidth="1"/>
    <col min="15114" max="15115" width="8.85546875" style="20"/>
    <col min="15116" max="15116" width="3" style="20" customWidth="1"/>
    <col min="15117" max="15119" width="8.85546875" style="20"/>
    <col min="15120" max="15120" width="7" style="20" customWidth="1"/>
    <col min="15121" max="15360" width="8.85546875" style="20"/>
    <col min="15361" max="15361" width="3" style="20" customWidth="1"/>
    <col min="15362" max="15362" width="4.140625" style="20" customWidth="1"/>
    <col min="15363" max="15363" width="54" style="20" customWidth="1"/>
    <col min="15364" max="15364" width="3.7109375" style="20" customWidth="1"/>
    <col min="15365" max="15365" width="90.28515625" style="20" customWidth="1"/>
    <col min="15366" max="15367" width="8.85546875" style="20"/>
    <col min="15368" max="15368" width="15.42578125" style="20" customWidth="1"/>
    <col min="15369" max="15369" width="5.140625" style="20" customWidth="1"/>
    <col min="15370" max="15371" width="8.85546875" style="20"/>
    <col min="15372" max="15372" width="3" style="20" customWidth="1"/>
    <col min="15373" max="15375" width="8.85546875" style="20"/>
    <col min="15376" max="15376" width="7" style="20" customWidth="1"/>
    <col min="15377" max="15616" width="8.85546875" style="20"/>
    <col min="15617" max="15617" width="3" style="20" customWidth="1"/>
    <col min="15618" max="15618" width="4.140625" style="20" customWidth="1"/>
    <col min="15619" max="15619" width="54" style="20" customWidth="1"/>
    <col min="15620" max="15620" width="3.7109375" style="20" customWidth="1"/>
    <col min="15621" max="15621" width="90.28515625" style="20" customWidth="1"/>
    <col min="15622" max="15623" width="8.85546875" style="20"/>
    <col min="15624" max="15624" width="15.42578125" style="20" customWidth="1"/>
    <col min="15625" max="15625" width="5.140625" style="20" customWidth="1"/>
    <col min="15626" max="15627" width="8.85546875" style="20"/>
    <col min="15628" max="15628" width="3" style="20" customWidth="1"/>
    <col min="15629" max="15631" width="8.85546875" style="20"/>
    <col min="15632" max="15632" width="7" style="20" customWidth="1"/>
    <col min="15633" max="15872" width="8.85546875" style="20"/>
    <col min="15873" max="15873" width="3" style="20" customWidth="1"/>
    <col min="15874" max="15874" width="4.140625" style="20" customWidth="1"/>
    <col min="15875" max="15875" width="54" style="20" customWidth="1"/>
    <col min="15876" max="15876" width="3.7109375" style="20" customWidth="1"/>
    <col min="15877" max="15877" width="90.28515625" style="20" customWidth="1"/>
    <col min="15878" max="15879" width="8.85546875" style="20"/>
    <col min="15880" max="15880" width="15.42578125" style="20" customWidth="1"/>
    <col min="15881" max="15881" width="5.140625" style="20" customWidth="1"/>
    <col min="15882" max="15883" width="8.85546875" style="20"/>
    <col min="15884" max="15884" width="3" style="20" customWidth="1"/>
    <col min="15885" max="15887" width="8.85546875" style="20"/>
    <col min="15888" max="15888" width="7" style="20" customWidth="1"/>
    <col min="15889" max="16128" width="8.85546875" style="20"/>
    <col min="16129" max="16129" width="3" style="20" customWidth="1"/>
    <col min="16130" max="16130" width="4.140625" style="20" customWidth="1"/>
    <col min="16131" max="16131" width="54" style="20" customWidth="1"/>
    <col min="16132" max="16132" width="3.7109375" style="20" customWidth="1"/>
    <col min="16133" max="16133" width="90.28515625" style="20" customWidth="1"/>
    <col min="16134" max="16135" width="8.85546875" style="20"/>
    <col min="16136" max="16136" width="15.42578125" style="20" customWidth="1"/>
    <col min="16137" max="16137" width="5.140625" style="20" customWidth="1"/>
    <col min="16138" max="16139" width="8.85546875" style="20"/>
    <col min="16140" max="16140" width="3" style="20" customWidth="1"/>
    <col min="16141" max="16143" width="8.85546875" style="20"/>
    <col min="16144" max="16144" width="7" style="20" customWidth="1"/>
    <col min="16145" max="16384" width="8.85546875" style="20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21"/>
      <c r="C40" s="2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77729-CDC5-4A45-96DD-2C900C599332}">
  <dimension ref="A1:AF180"/>
  <sheetViews>
    <sheetView tabSelected="1" workbookViewId="0">
      <pane xSplit="7" ySplit="2" topLeftCell="H142" activePane="bottomRight" state="frozenSplit"/>
      <selection pane="topRight" activeCell="H1" sqref="H1"/>
      <selection pane="bottomLeft" activeCell="A3" sqref="A3"/>
      <selection pane="bottomRight" activeCell="AF180" sqref="A1:AF180"/>
    </sheetView>
  </sheetViews>
  <sheetFormatPr defaultRowHeight="15" x14ac:dyDescent="0.25"/>
  <cols>
    <col min="1" max="6" width="3" style="18" customWidth="1"/>
    <col min="7" max="7" width="54.5703125" style="18" customWidth="1"/>
    <col min="8" max="8" width="10.140625" style="19" bestFit="1" customWidth="1"/>
    <col min="9" max="9" width="2.28515625" style="19" customWidth="1"/>
    <col min="10" max="10" width="10.140625" style="19" bestFit="1" customWidth="1"/>
    <col min="11" max="11" width="2.28515625" style="19" customWidth="1"/>
    <col min="12" max="12" width="10.140625" style="19" bestFit="1" customWidth="1"/>
    <col min="13" max="13" width="2.28515625" style="19" customWidth="1"/>
    <col min="14" max="14" width="10.140625" style="19" bestFit="1" customWidth="1"/>
    <col min="15" max="15" width="2.28515625" style="19" customWidth="1"/>
    <col min="16" max="16" width="10.140625" style="19" bestFit="1" customWidth="1"/>
    <col min="17" max="17" width="2.28515625" style="19" customWidth="1"/>
    <col min="18" max="18" width="10.140625" style="19" bestFit="1" customWidth="1"/>
    <col min="19" max="19" width="2.28515625" style="19" customWidth="1"/>
    <col min="20" max="20" width="10.140625" style="19" bestFit="1" customWidth="1"/>
    <col min="21" max="21" width="2.28515625" style="19" customWidth="1"/>
    <col min="22" max="22" width="10.140625" style="19" bestFit="1" customWidth="1"/>
    <col min="23" max="23" width="2.28515625" style="19" customWidth="1"/>
    <col min="24" max="24" width="10.140625" style="19" bestFit="1" customWidth="1"/>
    <col min="25" max="25" width="2.28515625" style="19" customWidth="1"/>
    <col min="26" max="26" width="10.140625" style="19" bestFit="1" customWidth="1"/>
    <col min="27" max="27" width="2.28515625" style="19" customWidth="1"/>
    <col min="28" max="28" width="10.140625" style="19" bestFit="1" customWidth="1"/>
    <col min="29" max="29" width="2.28515625" style="19" customWidth="1"/>
    <col min="30" max="30" width="10.140625" style="19" bestFit="1" customWidth="1"/>
    <col min="31" max="31" width="2.28515625" style="19" customWidth="1"/>
    <col min="32" max="32" width="15" style="19" bestFit="1" customWidth="1"/>
  </cols>
  <sheetData>
    <row r="1" spans="1:32" ht="15.75" thickBot="1" x14ac:dyDescent="0.3">
      <c r="A1" s="2"/>
      <c r="B1" s="2"/>
      <c r="C1" s="2"/>
      <c r="D1" s="2"/>
      <c r="E1" s="2"/>
      <c r="F1" s="2"/>
      <c r="G1" s="2"/>
      <c r="H1" s="3"/>
      <c r="I1" s="1"/>
      <c r="J1" s="3"/>
      <c r="K1" s="1"/>
      <c r="L1" s="3"/>
      <c r="M1" s="1"/>
      <c r="N1" s="3"/>
      <c r="O1" s="1"/>
      <c r="P1" s="3"/>
      <c r="Q1" s="1"/>
      <c r="R1" s="3"/>
      <c r="S1" s="1"/>
      <c r="T1" s="3"/>
      <c r="U1" s="1"/>
      <c r="V1" s="3"/>
      <c r="W1" s="1"/>
      <c r="X1" s="3"/>
      <c r="Y1" s="1"/>
      <c r="Z1" s="3"/>
      <c r="AA1" s="1"/>
      <c r="AB1" s="3"/>
      <c r="AC1" s="1"/>
      <c r="AD1" s="3"/>
      <c r="AE1" s="1"/>
      <c r="AF1" s="4" t="s">
        <v>0</v>
      </c>
    </row>
    <row r="2" spans="1:32" s="17" customFormat="1" ht="16.5" thickTop="1" thickBot="1" x14ac:dyDescent="0.3">
      <c r="A2" s="14"/>
      <c r="B2" s="14"/>
      <c r="C2" s="14"/>
      <c r="D2" s="14"/>
      <c r="E2" s="14"/>
      <c r="F2" s="14"/>
      <c r="G2" s="14"/>
      <c r="H2" s="15" t="s">
        <v>1</v>
      </c>
      <c r="I2" s="16"/>
      <c r="J2" s="15" t="s">
        <v>2</v>
      </c>
      <c r="K2" s="16"/>
      <c r="L2" s="15" t="s">
        <v>3</v>
      </c>
      <c r="M2" s="16"/>
      <c r="N2" s="15" t="s">
        <v>4</v>
      </c>
      <c r="O2" s="16"/>
      <c r="P2" s="15" t="s">
        <v>5</v>
      </c>
      <c r="Q2" s="16"/>
      <c r="R2" s="15" t="s">
        <v>6</v>
      </c>
      <c r="S2" s="16"/>
      <c r="T2" s="15" t="s">
        <v>7</v>
      </c>
      <c r="U2" s="16"/>
      <c r="V2" s="15" t="s">
        <v>8</v>
      </c>
      <c r="W2" s="16"/>
      <c r="X2" s="15" t="s">
        <v>9</v>
      </c>
      <c r="Y2" s="16"/>
      <c r="Z2" s="15" t="s">
        <v>10</v>
      </c>
      <c r="AA2" s="16"/>
      <c r="AB2" s="15" t="s">
        <v>11</v>
      </c>
      <c r="AC2" s="16"/>
      <c r="AD2" s="15" t="s">
        <v>12</v>
      </c>
      <c r="AE2" s="16"/>
      <c r="AF2" s="15" t="s">
        <v>13</v>
      </c>
    </row>
    <row r="3" spans="1:32" ht="15.75" thickTop="1" x14ac:dyDescent="0.25">
      <c r="A3" s="2"/>
      <c r="B3" s="2"/>
      <c r="C3" s="2" t="s">
        <v>14</v>
      </c>
      <c r="D3" s="2"/>
      <c r="E3" s="2"/>
      <c r="F3" s="2"/>
      <c r="G3" s="2"/>
      <c r="H3" s="5"/>
      <c r="I3" s="6"/>
      <c r="J3" s="5"/>
      <c r="K3" s="6"/>
      <c r="L3" s="5"/>
      <c r="M3" s="6"/>
      <c r="N3" s="5"/>
      <c r="O3" s="6"/>
      <c r="P3" s="5"/>
      <c r="Q3" s="6"/>
      <c r="R3" s="5"/>
      <c r="S3" s="6"/>
      <c r="T3" s="5"/>
      <c r="U3" s="6"/>
      <c r="V3" s="5"/>
      <c r="W3" s="6"/>
      <c r="X3" s="5"/>
      <c r="Y3" s="6"/>
      <c r="Z3" s="5"/>
      <c r="AA3" s="6"/>
      <c r="AB3" s="5"/>
      <c r="AC3" s="6"/>
      <c r="AD3" s="5"/>
      <c r="AE3" s="6"/>
      <c r="AF3" s="5"/>
    </row>
    <row r="4" spans="1:32" x14ac:dyDescent="0.25">
      <c r="A4" s="2"/>
      <c r="B4" s="2"/>
      <c r="C4" s="2"/>
      <c r="D4" s="2" t="s">
        <v>15</v>
      </c>
      <c r="E4" s="2"/>
      <c r="F4" s="2"/>
      <c r="G4" s="2"/>
      <c r="H4" s="5"/>
      <c r="I4" s="6"/>
      <c r="J4" s="5"/>
      <c r="K4" s="6"/>
      <c r="L4" s="5"/>
      <c r="M4" s="6"/>
      <c r="N4" s="5"/>
      <c r="O4" s="6"/>
      <c r="P4" s="5"/>
      <c r="Q4" s="6"/>
      <c r="R4" s="5"/>
      <c r="S4" s="6"/>
      <c r="T4" s="5"/>
      <c r="U4" s="6"/>
      <c r="V4" s="5"/>
      <c r="W4" s="6"/>
      <c r="X4" s="5"/>
      <c r="Y4" s="6"/>
      <c r="Z4" s="5"/>
      <c r="AA4" s="6"/>
      <c r="AB4" s="5"/>
      <c r="AC4" s="6"/>
      <c r="AD4" s="5"/>
      <c r="AE4" s="6"/>
      <c r="AF4" s="5"/>
    </row>
    <row r="5" spans="1:32" x14ac:dyDescent="0.25">
      <c r="A5" s="2"/>
      <c r="B5" s="2"/>
      <c r="C5" s="2"/>
      <c r="D5" s="2"/>
      <c r="E5" s="2" t="s">
        <v>16</v>
      </c>
      <c r="F5" s="2"/>
      <c r="G5" s="2"/>
      <c r="H5" s="5">
        <v>59000</v>
      </c>
      <c r="I5" s="6"/>
      <c r="J5" s="5">
        <v>59000</v>
      </c>
      <c r="K5" s="6"/>
      <c r="L5" s="5">
        <v>59000</v>
      </c>
      <c r="M5" s="6"/>
      <c r="N5" s="5">
        <v>59000</v>
      </c>
      <c r="O5" s="6"/>
      <c r="P5" s="5">
        <v>59000</v>
      </c>
      <c r="Q5" s="6"/>
      <c r="R5" s="5">
        <v>59000</v>
      </c>
      <c r="S5" s="6"/>
      <c r="T5" s="5">
        <v>59000</v>
      </c>
      <c r="U5" s="6"/>
      <c r="V5" s="5">
        <v>59000</v>
      </c>
      <c r="W5" s="6"/>
      <c r="X5" s="5">
        <v>59000</v>
      </c>
      <c r="Y5" s="6"/>
      <c r="Z5" s="5">
        <v>59000</v>
      </c>
      <c r="AA5" s="6"/>
      <c r="AB5" s="5">
        <v>59000</v>
      </c>
      <c r="AC5" s="6"/>
      <c r="AD5" s="5">
        <v>59000</v>
      </c>
      <c r="AE5" s="6"/>
      <c r="AF5" s="5">
        <f>ROUND(SUM(H5:AD5),5)</f>
        <v>708000</v>
      </c>
    </row>
    <row r="6" spans="1:32" x14ac:dyDescent="0.25">
      <c r="A6" s="2"/>
      <c r="B6" s="2"/>
      <c r="C6" s="2"/>
      <c r="D6" s="2"/>
      <c r="E6" s="2" t="s">
        <v>17</v>
      </c>
      <c r="F6" s="2"/>
      <c r="G6" s="2"/>
      <c r="H6" s="5"/>
      <c r="I6" s="6"/>
      <c r="J6" s="5"/>
      <c r="K6" s="6"/>
      <c r="L6" s="5"/>
      <c r="M6" s="6"/>
      <c r="N6" s="5"/>
      <c r="O6" s="6"/>
      <c r="P6" s="5"/>
      <c r="Q6" s="6"/>
      <c r="R6" s="5"/>
      <c r="S6" s="6"/>
      <c r="T6" s="5"/>
      <c r="U6" s="6"/>
      <c r="V6" s="5"/>
      <c r="W6" s="6"/>
      <c r="X6" s="5"/>
      <c r="Y6" s="6"/>
      <c r="Z6" s="5"/>
      <c r="AA6" s="6"/>
      <c r="AB6" s="5"/>
      <c r="AC6" s="6"/>
      <c r="AD6" s="5"/>
      <c r="AE6" s="6"/>
      <c r="AF6" s="5"/>
    </row>
    <row r="7" spans="1:32" ht="15.75" thickBot="1" x14ac:dyDescent="0.3">
      <c r="A7" s="2"/>
      <c r="B7" s="2"/>
      <c r="C7" s="2"/>
      <c r="D7" s="2"/>
      <c r="E7" s="2"/>
      <c r="F7" s="2" t="s">
        <v>18</v>
      </c>
      <c r="G7" s="2"/>
      <c r="H7" s="7">
        <v>7000</v>
      </c>
      <c r="I7" s="6"/>
      <c r="J7" s="7">
        <v>7000</v>
      </c>
      <c r="K7" s="6"/>
      <c r="L7" s="7">
        <v>7000</v>
      </c>
      <c r="M7" s="6"/>
      <c r="N7" s="7">
        <v>7000</v>
      </c>
      <c r="O7" s="6"/>
      <c r="P7" s="7">
        <v>7000</v>
      </c>
      <c r="Q7" s="6"/>
      <c r="R7" s="7">
        <v>7000</v>
      </c>
      <c r="S7" s="6"/>
      <c r="T7" s="7">
        <v>7000</v>
      </c>
      <c r="U7" s="6"/>
      <c r="V7" s="7">
        <v>7000</v>
      </c>
      <c r="W7" s="6"/>
      <c r="X7" s="7">
        <v>7000</v>
      </c>
      <c r="Y7" s="6"/>
      <c r="Z7" s="7">
        <v>7000</v>
      </c>
      <c r="AA7" s="6"/>
      <c r="AB7" s="7">
        <v>7000</v>
      </c>
      <c r="AC7" s="6"/>
      <c r="AD7" s="7">
        <v>7000</v>
      </c>
      <c r="AE7" s="6"/>
      <c r="AF7" s="7">
        <f>ROUND(SUM(H7:AD7),5)</f>
        <v>84000</v>
      </c>
    </row>
    <row r="8" spans="1:32" x14ac:dyDescent="0.25">
      <c r="A8" s="2"/>
      <c r="B8" s="2"/>
      <c r="C8" s="2"/>
      <c r="D8" s="2"/>
      <c r="E8" s="2" t="s">
        <v>19</v>
      </c>
      <c r="F8" s="2"/>
      <c r="G8" s="2"/>
      <c r="H8" s="5">
        <f>ROUND(SUM(H6:H7),5)</f>
        <v>7000</v>
      </c>
      <c r="I8" s="6"/>
      <c r="J8" s="5">
        <f>ROUND(SUM(J6:J7),5)</f>
        <v>7000</v>
      </c>
      <c r="K8" s="6"/>
      <c r="L8" s="5">
        <f>ROUND(SUM(L6:L7),5)</f>
        <v>7000</v>
      </c>
      <c r="M8" s="6"/>
      <c r="N8" s="5">
        <f>ROUND(SUM(N6:N7),5)</f>
        <v>7000</v>
      </c>
      <c r="O8" s="6"/>
      <c r="P8" s="5">
        <f>ROUND(SUM(P6:P7),5)</f>
        <v>7000</v>
      </c>
      <c r="Q8" s="6"/>
      <c r="R8" s="5">
        <f>ROUND(SUM(R6:R7),5)</f>
        <v>7000</v>
      </c>
      <c r="S8" s="6"/>
      <c r="T8" s="5">
        <f>ROUND(SUM(T6:T7),5)</f>
        <v>7000</v>
      </c>
      <c r="U8" s="6"/>
      <c r="V8" s="5">
        <f>ROUND(SUM(V6:V7),5)</f>
        <v>7000</v>
      </c>
      <c r="W8" s="6"/>
      <c r="X8" s="5">
        <f>ROUND(SUM(X6:X7),5)</f>
        <v>7000</v>
      </c>
      <c r="Y8" s="6"/>
      <c r="Z8" s="5">
        <f>ROUND(SUM(Z6:Z7),5)</f>
        <v>7000</v>
      </c>
      <c r="AA8" s="6"/>
      <c r="AB8" s="5">
        <f>ROUND(SUM(AB6:AB7),5)</f>
        <v>7000</v>
      </c>
      <c r="AC8" s="6"/>
      <c r="AD8" s="5">
        <f>ROUND(SUM(AD6:AD7),5)</f>
        <v>7000</v>
      </c>
      <c r="AE8" s="6"/>
      <c r="AF8" s="5">
        <f>ROUND(SUM(H8:AD8),5)</f>
        <v>84000</v>
      </c>
    </row>
    <row r="9" spans="1:32" x14ac:dyDescent="0.25">
      <c r="A9" s="2"/>
      <c r="B9" s="2"/>
      <c r="C9" s="2"/>
      <c r="D9" s="2"/>
      <c r="E9" s="2" t="s">
        <v>20</v>
      </c>
      <c r="F9" s="2"/>
      <c r="G9" s="2"/>
      <c r="H9" s="5"/>
      <c r="I9" s="6"/>
      <c r="J9" s="5"/>
      <c r="K9" s="6"/>
      <c r="L9" s="5"/>
      <c r="M9" s="6"/>
      <c r="N9" s="5"/>
      <c r="O9" s="6"/>
      <c r="P9" s="5"/>
      <c r="Q9" s="6"/>
      <c r="R9" s="5"/>
      <c r="S9" s="6"/>
      <c r="T9" s="5"/>
      <c r="U9" s="6"/>
      <c r="V9" s="5"/>
      <c r="W9" s="6"/>
      <c r="X9" s="5"/>
      <c r="Y9" s="6"/>
      <c r="Z9" s="5"/>
      <c r="AA9" s="6"/>
      <c r="AB9" s="5"/>
      <c r="AC9" s="6"/>
      <c r="AD9" s="5"/>
      <c r="AE9" s="6"/>
      <c r="AF9" s="5"/>
    </row>
    <row r="10" spans="1:32" x14ac:dyDescent="0.25">
      <c r="A10" s="2"/>
      <c r="B10" s="2"/>
      <c r="C10" s="2"/>
      <c r="D10" s="2"/>
      <c r="E10" s="2"/>
      <c r="F10" s="2" t="s">
        <v>21</v>
      </c>
      <c r="G10" s="2"/>
      <c r="H10" s="5">
        <v>6497.86</v>
      </c>
      <c r="I10" s="6"/>
      <c r="J10" s="5">
        <v>0</v>
      </c>
      <c r="K10" s="6"/>
      <c r="L10" s="5">
        <v>0</v>
      </c>
      <c r="M10" s="6"/>
      <c r="N10" s="5">
        <v>0</v>
      </c>
      <c r="O10" s="6"/>
      <c r="P10" s="5">
        <v>6360.04</v>
      </c>
      <c r="Q10" s="6"/>
      <c r="R10" s="5">
        <v>0</v>
      </c>
      <c r="S10" s="6"/>
      <c r="T10" s="5">
        <v>0</v>
      </c>
      <c r="U10" s="6"/>
      <c r="V10" s="5">
        <v>0</v>
      </c>
      <c r="W10" s="6"/>
      <c r="X10" s="5">
        <v>0</v>
      </c>
      <c r="Y10" s="6"/>
      <c r="Z10" s="5">
        <v>0</v>
      </c>
      <c r="AA10" s="6"/>
      <c r="AB10" s="5">
        <v>0</v>
      </c>
      <c r="AC10" s="6"/>
      <c r="AD10" s="5">
        <v>0</v>
      </c>
      <c r="AE10" s="6"/>
      <c r="AF10" s="5">
        <f>ROUND(SUM(H10:AD10),5)</f>
        <v>12857.9</v>
      </c>
    </row>
    <row r="11" spans="1:32" x14ac:dyDescent="0.25">
      <c r="A11" s="2"/>
      <c r="B11" s="2"/>
      <c r="C11" s="2"/>
      <c r="D11" s="2"/>
      <c r="E11" s="2"/>
      <c r="F11" s="2" t="s">
        <v>22</v>
      </c>
      <c r="G11" s="2"/>
      <c r="H11" s="5">
        <v>1250</v>
      </c>
      <c r="I11" s="6"/>
      <c r="J11" s="5">
        <v>1250</v>
      </c>
      <c r="K11" s="6"/>
      <c r="L11" s="5">
        <v>1250</v>
      </c>
      <c r="M11" s="6"/>
      <c r="N11" s="5">
        <v>1250</v>
      </c>
      <c r="O11" s="6"/>
      <c r="P11" s="5">
        <v>1250</v>
      </c>
      <c r="Q11" s="6"/>
      <c r="R11" s="5">
        <v>1250</v>
      </c>
      <c r="S11" s="6"/>
      <c r="T11" s="5">
        <v>1250</v>
      </c>
      <c r="U11" s="6"/>
      <c r="V11" s="5">
        <v>1250</v>
      </c>
      <c r="W11" s="6"/>
      <c r="X11" s="5">
        <v>1250</v>
      </c>
      <c r="Y11" s="6"/>
      <c r="Z11" s="5">
        <v>1250</v>
      </c>
      <c r="AA11" s="6"/>
      <c r="AB11" s="5">
        <v>1250</v>
      </c>
      <c r="AC11" s="6"/>
      <c r="AD11" s="5">
        <v>1250</v>
      </c>
      <c r="AE11" s="6"/>
      <c r="AF11" s="5">
        <f>ROUND(SUM(H11:AD11),5)</f>
        <v>15000</v>
      </c>
    </row>
    <row r="12" spans="1:32" ht="15.75" thickBot="1" x14ac:dyDescent="0.3">
      <c r="A12" s="2"/>
      <c r="B12" s="2"/>
      <c r="C12" s="2"/>
      <c r="D12" s="2"/>
      <c r="E12" s="2"/>
      <c r="F12" s="2" t="s">
        <v>23</v>
      </c>
      <c r="G12" s="2"/>
      <c r="H12" s="7">
        <v>6250</v>
      </c>
      <c r="I12" s="6"/>
      <c r="J12" s="7">
        <v>6250</v>
      </c>
      <c r="K12" s="6"/>
      <c r="L12" s="7">
        <v>6250</v>
      </c>
      <c r="M12" s="6"/>
      <c r="N12" s="7">
        <v>6250</v>
      </c>
      <c r="O12" s="6"/>
      <c r="P12" s="7">
        <v>6250</v>
      </c>
      <c r="Q12" s="6"/>
      <c r="R12" s="7">
        <v>6250</v>
      </c>
      <c r="S12" s="6"/>
      <c r="T12" s="7">
        <v>6250</v>
      </c>
      <c r="U12" s="6"/>
      <c r="V12" s="7">
        <v>6250</v>
      </c>
      <c r="W12" s="6"/>
      <c r="X12" s="7">
        <v>6250</v>
      </c>
      <c r="Y12" s="6"/>
      <c r="Z12" s="7">
        <v>6250</v>
      </c>
      <c r="AA12" s="6"/>
      <c r="AB12" s="7">
        <v>6250</v>
      </c>
      <c r="AC12" s="6"/>
      <c r="AD12" s="7">
        <v>6250</v>
      </c>
      <c r="AE12" s="6"/>
      <c r="AF12" s="7">
        <f>ROUND(SUM(H12:AD12),5)</f>
        <v>75000</v>
      </c>
    </row>
    <row r="13" spans="1:32" x14ac:dyDescent="0.25">
      <c r="A13" s="2"/>
      <c r="B13" s="2"/>
      <c r="C13" s="2"/>
      <c r="D13" s="2"/>
      <c r="E13" s="2" t="s">
        <v>24</v>
      </c>
      <c r="F13" s="2"/>
      <c r="G13" s="2"/>
      <c r="H13" s="5">
        <f>ROUND(SUM(H9:H12),5)</f>
        <v>13997.86</v>
      </c>
      <c r="I13" s="6"/>
      <c r="J13" s="5">
        <f>ROUND(SUM(J9:J12),5)</f>
        <v>7500</v>
      </c>
      <c r="K13" s="6"/>
      <c r="L13" s="5">
        <f>ROUND(SUM(L9:L12),5)</f>
        <v>7500</v>
      </c>
      <c r="M13" s="6"/>
      <c r="N13" s="5">
        <f>ROUND(SUM(N9:N12),5)</f>
        <v>7500</v>
      </c>
      <c r="O13" s="6"/>
      <c r="P13" s="5">
        <f>ROUND(SUM(P9:P12),5)</f>
        <v>13860.04</v>
      </c>
      <c r="Q13" s="6"/>
      <c r="R13" s="5">
        <f>ROUND(SUM(R9:R12),5)</f>
        <v>7500</v>
      </c>
      <c r="S13" s="6"/>
      <c r="T13" s="5">
        <f>ROUND(SUM(T9:T12),5)</f>
        <v>7500</v>
      </c>
      <c r="U13" s="6"/>
      <c r="V13" s="5">
        <f>ROUND(SUM(V9:V12),5)</f>
        <v>7500</v>
      </c>
      <c r="W13" s="6"/>
      <c r="X13" s="5">
        <f>ROUND(SUM(X9:X12),5)</f>
        <v>7500</v>
      </c>
      <c r="Y13" s="6"/>
      <c r="Z13" s="5">
        <f>ROUND(SUM(Z9:Z12),5)</f>
        <v>7500</v>
      </c>
      <c r="AA13" s="6"/>
      <c r="AB13" s="5">
        <f>ROUND(SUM(AB9:AB12),5)</f>
        <v>7500</v>
      </c>
      <c r="AC13" s="6"/>
      <c r="AD13" s="5">
        <f>ROUND(SUM(AD9:AD12),5)</f>
        <v>7500</v>
      </c>
      <c r="AE13" s="6"/>
      <c r="AF13" s="5">
        <f>ROUND(SUM(H13:AD13),5)</f>
        <v>102857.9</v>
      </c>
    </row>
    <row r="14" spans="1:32" x14ac:dyDescent="0.25">
      <c r="A14" s="2"/>
      <c r="B14" s="2"/>
      <c r="C14" s="2"/>
      <c r="D14" s="2"/>
      <c r="E14" s="2" t="s">
        <v>25</v>
      </c>
      <c r="F14" s="2"/>
      <c r="G14" s="2"/>
      <c r="H14" s="5">
        <v>2300</v>
      </c>
      <c r="I14" s="6"/>
      <c r="J14" s="5">
        <v>2300</v>
      </c>
      <c r="K14" s="6"/>
      <c r="L14" s="5">
        <v>2300</v>
      </c>
      <c r="M14" s="6"/>
      <c r="N14" s="5">
        <v>2300</v>
      </c>
      <c r="O14" s="6"/>
      <c r="P14" s="5">
        <v>2300</v>
      </c>
      <c r="Q14" s="6"/>
      <c r="R14" s="5">
        <v>2300</v>
      </c>
      <c r="S14" s="6"/>
      <c r="T14" s="5">
        <v>2300</v>
      </c>
      <c r="U14" s="6"/>
      <c r="V14" s="5">
        <v>2300</v>
      </c>
      <c r="W14" s="6"/>
      <c r="X14" s="5">
        <v>2300</v>
      </c>
      <c r="Y14" s="6"/>
      <c r="Z14" s="5">
        <v>2300</v>
      </c>
      <c r="AA14" s="6"/>
      <c r="AB14" s="5">
        <v>2300</v>
      </c>
      <c r="AC14" s="6"/>
      <c r="AD14" s="5">
        <v>2300</v>
      </c>
      <c r="AE14" s="6"/>
      <c r="AF14" s="5">
        <f>ROUND(SUM(H14:AD14),5)</f>
        <v>27600</v>
      </c>
    </row>
    <row r="15" spans="1:32" x14ac:dyDescent="0.25">
      <c r="A15" s="2"/>
      <c r="B15" s="2"/>
      <c r="C15" s="2"/>
      <c r="D15" s="2"/>
      <c r="E15" s="2" t="s">
        <v>26</v>
      </c>
      <c r="F15" s="2"/>
      <c r="G15" s="2"/>
      <c r="H15" s="5"/>
      <c r="I15" s="6"/>
      <c r="J15" s="5"/>
      <c r="K15" s="6"/>
      <c r="L15" s="5"/>
      <c r="M15" s="6"/>
      <c r="N15" s="5"/>
      <c r="O15" s="6"/>
      <c r="P15" s="5"/>
      <c r="Q15" s="6"/>
      <c r="R15" s="5"/>
      <c r="S15" s="6"/>
      <c r="T15" s="5"/>
      <c r="U15" s="6"/>
      <c r="V15" s="5"/>
      <c r="W15" s="6"/>
      <c r="X15" s="5"/>
      <c r="Y15" s="6"/>
      <c r="Z15" s="5"/>
      <c r="AA15" s="6"/>
      <c r="AB15" s="5"/>
      <c r="AC15" s="6"/>
      <c r="AD15" s="5"/>
      <c r="AE15" s="6"/>
      <c r="AF15" s="5"/>
    </row>
    <row r="16" spans="1:32" x14ac:dyDescent="0.25">
      <c r="A16" s="2"/>
      <c r="B16" s="2"/>
      <c r="C16" s="2"/>
      <c r="D16" s="2"/>
      <c r="E16" s="2"/>
      <c r="F16" s="2" t="s">
        <v>27</v>
      </c>
      <c r="G16" s="2"/>
      <c r="H16" s="5">
        <v>40</v>
      </c>
      <c r="I16" s="6"/>
      <c r="J16" s="5">
        <v>40</v>
      </c>
      <c r="K16" s="6"/>
      <c r="L16" s="5">
        <v>40</v>
      </c>
      <c r="M16" s="6"/>
      <c r="N16" s="5">
        <v>40</v>
      </c>
      <c r="O16" s="6"/>
      <c r="P16" s="5">
        <v>40</v>
      </c>
      <c r="Q16" s="6"/>
      <c r="R16" s="5">
        <v>40</v>
      </c>
      <c r="S16" s="6"/>
      <c r="T16" s="5">
        <v>40</v>
      </c>
      <c r="U16" s="6"/>
      <c r="V16" s="5">
        <v>40</v>
      </c>
      <c r="W16" s="6"/>
      <c r="X16" s="5">
        <v>40</v>
      </c>
      <c r="Y16" s="6"/>
      <c r="Z16" s="5">
        <v>40</v>
      </c>
      <c r="AA16" s="6"/>
      <c r="AB16" s="5">
        <v>40</v>
      </c>
      <c r="AC16" s="6"/>
      <c r="AD16" s="5">
        <v>40</v>
      </c>
      <c r="AE16" s="6"/>
      <c r="AF16" s="5">
        <f>ROUND(SUM(H16:AD16),5)</f>
        <v>480</v>
      </c>
    </row>
    <row r="17" spans="1:32" x14ac:dyDescent="0.25">
      <c r="A17" s="2"/>
      <c r="B17" s="2"/>
      <c r="C17" s="2"/>
      <c r="D17" s="2"/>
      <c r="E17" s="2"/>
      <c r="F17" s="2" t="s">
        <v>28</v>
      </c>
      <c r="G17" s="2"/>
      <c r="H17" s="5">
        <v>14000</v>
      </c>
      <c r="I17" s="6"/>
      <c r="J17" s="5">
        <v>2500</v>
      </c>
      <c r="K17" s="6"/>
      <c r="L17" s="5">
        <v>2500</v>
      </c>
      <c r="M17" s="6"/>
      <c r="N17" s="5">
        <v>2500</v>
      </c>
      <c r="O17" s="6"/>
      <c r="P17" s="5">
        <v>2500</v>
      </c>
      <c r="Q17" s="6"/>
      <c r="R17" s="5">
        <v>2500</v>
      </c>
      <c r="S17" s="6"/>
      <c r="T17" s="5">
        <v>2500</v>
      </c>
      <c r="U17" s="6"/>
      <c r="V17" s="5">
        <v>2500</v>
      </c>
      <c r="W17" s="6"/>
      <c r="X17" s="5">
        <v>2500</v>
      </c>
      <c r="Y17" s="6"/>
      <c r="Z17" s="5">
        <v>2500</v>
      </c>
      <c r="AA17" s="6"/>
      <c r="AB17" s="5">
        <v>2500</v>
      </c>
      <c r="AC17" s="6"/>
      <c r="AD17" s="5">
        <v>2500</v>
      </c>
      <c r="AE17" s="6"/>
      <c r="AF17" s="5">
        <f>ROUND(SUM(H17:AD17),5)</f>
        <v>41500</v>
      </c>
    </row>
    <row r="18" spans="1:32" x14ac:dyDescent="0.25">
      <c r="A18" s="2"/>
      <c r="B18" s="2"/>
      <c r="C18" s="2"/>
      <c r="D18" s="2"/>
      <c r="E18" s="2"/>
      <c r="F18" s="2" t="s">
        <v>29</v>
      </c>
      <c r="G18" s="2"/>
      <c r="H18" s="5"/>
      <c r="I18" s="6"/>
      <c r="J18" s="5"/>
      <c r="K18" s="6"/>
      <c r="L18" s="5"/>
      <c r="M18" s="6"/>
      <c r="N18" s="5"/>
      <c r="O18" s="6"/>
      <c r="P18" s="5"/>
      <c r="Q18" s="6"/>
      <c r="R18" s="5"/>
      <c r="S18" s="6"/>
      <c r="T18" s="5"/>
      <c r="U18" s="6"/>
      <c r="V18" s="5"/>
      <c r="W18" s="6"/>
      <c r="X18" s="5"/>
      <c r="Y18" s="6"/>
      <c r="Z18" s="5"/>
      <c r="AA18" s="6"/>
      <c r="AB18" s="5"/>
      <c r="AC18" s="6"/>
      <c r="AD18" s="5"/>
      <c r="AE18" s="6"/>
      <c r="AF18" s="5"/>
    </row>
    <row r="19" spans="1:32" x14ac:dyDescent="0.25">
      <c r="A19" s="2"/>
      <c r="B19" s="2"/>
      <c r="C19" s="2"/>
      <c r="D19" s="2"/>
      <c r="E19" s="2"/>
      <c r="F19" s="2"/>
      <c r="G19" s="2" t="s">
        <v>30</v>
      </c>
      <c r="H19" s="5">
        <v>175</v>
      </c>
      <c r="I19" s="6"/>
      <c r="J19" s="5">
        <v>175</v>
      </c>
      <c r="K19" s="6"/>
      <c r="L19" s="5">
        <v>175</v>
      </c>
      <c r="M19" s="6"/>
      <c r="N19" s="5">
        <v>175</v>
      </c>
      <c r="O19" s="6"/>
      <c r="P19" s="5">
        <v>175</v>
      </c>
      <c r="Q19" s="6"/>
      <c r="R19" s="5">
        <v>175</v>
      </c>
      <c r="S19" s="6"/>
      <c r="T19" s="5">
        <v>175</v>
      </c>
      <c r="U19" s="6"/>
      <c r="V19" s="5">
        <v>175</v>
      </c>
      <c r="W19" s="6"/>
      <c r="X19" s="5">
        <v>175</v>
      </c>
      <c r="Y19" s="6"/>
      <c r="Z19" s="5">
        <v>175</v>
      </c>
      <c r="AA19" s="6"/>
      <c r="AB19" s="5">
        <v>175</v>
      </c>
      <c r="AC19" s="6"/>
      <c r="AD19" s="5">
        <v>175</v>
      </c>
      <c r="AE19" s="6"/>
      <c r="AF19" s="5">
        <f>ROUND(SUM(H19:AD19),5)</f>
        <v>2100</v>
      </c>
    </row>
    <row r="20" spans="1:32" x14ac:dyDescent="0.25">
      <c r="A20" s="2"/>
      <c r="B20" s="2"/>
      <c r="C20" s="2"/>
      <c r="D20" s="2"/>
      <c r="E20" s="2"/>
      <c r="F20" s="2"/>
      <c r="G20" s="2" t="s">
        <v>31</v>
      </c>
      <c r="H20" s="5">
        <v>192</v>
      </c>
      <c r="I20" s="6"/>
      <c r="J20" s="5">
        <v>192</v>
      </c>
      <c r="K20" s="6"/>
      <c r="L20" s="5">
        <v>192</v>
      </c>
      <c r="M20" s="6"/>
      <c r="N20" s="5">
        <v>192</v>
      </c>
      <c r="O20" s="6"/>
      <c r="P20" s="5">
        <v>192</v>
      </c>
      <c r="Q20" s="6"/>
      <c r="R20" s="5">
        <v>192</v>
      </c>
      <c r="S20" s="6"/>
      <c r="T20" s="5">
        <v>192</v>
      </c>
      <c r="U20" s="6"/>
      <c r="V20" s="5">
        <v>192</v>
      </c>
      <c r="W20" s="6"/>
      <c r="X20" s="5">
        <v>192</v>
      </c>
      <c r="Y20" s="6"/>
      <c r="Z20" s="5">
        <v>192</v>
      </c>
      <c r="AA20" s="6"/>
      <c r="AB20" s="5">
        <v>192</v>
      </c>
      <c r="AC20" s="6"/>
      <c r="AD20" s="5">
        <v>192</v>
      </c>
      <c r="AE20" s="6"/>
      <c r="AF20" s="5">
        <f>ROUND(SUM(H20:AD20),5)</f>
        <v>2304</v>
      </c>
    </row>
    <row r="21" spans="1:32" x14ac:dyDescent="0.25">
      <c r="A21" s="2"/>
      <c r="B21" s="2"/>
      <c r="C21" s="2"/>
      <c r="D21" s="2"/>
      <c r="E21" s="2"/>
      <c r="F21" s="2"/>
      <c r="G21" s="2" t="s">
        <v>32</v>
      </c>
      <c r="H21" s="5">
        <v>21</v>
      </c>
      <c r="I21" s="6"/>
      <c r="J21" s="5">
        <v>0</v>
      </c>
      <c r="K21" s="6"/>
      <c r="L21" s="5">
        <v>0</v>
      </c>
      <c r="M21" s="6"/>
      <c r="N21" s="5">
        <v>0</v>
      </c>
      <c r="O21" s="6"/>
      <c r="P21" s="5">
        <v>0</v>
      </c>
      <c r="Q21" s="6"/>
      <c r="R21" s="5">
        <v>0</v>
      </c>
      <c r="S21" s="6"/>
      <c r="T21" s="5">
        <v>125</v>
      </c>
      <c r="U21" s="6"/>
      <c r="V21" s="5">
        <v>0</v>
      </c>
      <c r="W21" s="6"/>
      <c r="X21" s="5">
        <v>0</v>
      </c>
      <c r="Y21" s="6"/>
      <c r="Z21" s="5">
        <v>0</v>
      </c>
      <c r="AA21" s="6"/>
      <c r="AB21" s="5">
        <v>125</v>
      </c>
      <c r="AC21" s="6"/>
      <c r="AD21" s="5">
        <v>0</v>
      </c>
      <c r="AE21" s="6"/>
      <c r="AF21" s="5">
        <f>ROUND(SUM(H21:AD21),5)</f>
        <v>271</v>
      </c>
    </row>
    <row r="22" spans="1:32" x14ac:dyDescent="0.25">
      <c r="A22" s="2"/>
      <c r="B22" s="2"/>
      <c r="C22" s="2"/>
      <c r="D22" s="2"/>
      <c r="E22" s="2"/>
      <c r="F22" s="2"/>
      <c r="G22" s="2" t="s">
        <v>33</v>
      </c>
      <c r="H22" s="5">
        <v>85</v>
      </c>
      <c r="I22" s="6"/>
      <c r="J22" s="5">
        <v>85</v>
      </c>
      <c r="K22" s="6"/>
      <c r="L22" s="5">
        <v>85</v>
      </c>
      <c r="M22" s="6"/>
      <c r="N22" s="5">
        <v>85</v>
      </c>
      <c r="O22" s="6"/>
      <c r="P22" s="5">
        <v>85</v>
      </c>
      <c r="Q22" s="6"/>
      <c r="R22" s="5">
        <v>85</v>
      </c>
      <c r="S22" s="6"/>
      <c r="T22" s="5">
        <v>85</v>
      </c>
      <c r="U22" s="6"/>
      <c r="V22" s="5">
        <v>85</v>
      </c>
      <c r="W22" s="6"/>
      <c r="X22" s="5">
        <v>85</v>
      </c>
      <c r="Y22" s="6"/>
      <c r="Z22" s="5">
        <v>85</v>
      </c>
      <c r="AA22" s="6"/>
      <c r="AB22" s="5">
        <v>85</v>
      </c>
      <c r="AC22" s="6"/>
      <c r="AD22" s="5">
        <v>85</v>
      </c>
      <c r="AE22" s="6"/>
      <c r="AF22" s="5">
        <f>ROUND(SUM(H22:AD22),5)</f>
        <v>1020</v>
      </c>
    </row>
    <row r="23" spans="1:32" x14ac:dyDescent="0.25">
      <c r="A23" s="2"/>
      <c r="B23" s="2"/>
      <c r="C23" s="2"/>
      <c r="D23" s="2"/>
      <c r="E23" s="2"/>
      <c r="F23" s="2"/>
      <c r="G23" s="2" t="s">
        <v>34</v>
      </c>
      <c r="H23" s="5">
        <v>17</v>
      </c>
      <c r="I23" s="6"/>
      <c r="J23" s="5">
        <v>17</v>
      </c>
      <c r="K23" s="6"/>
      <c r="L23" s="5">
        <v>17</v>
      </c>
      <c r="M23" s="6"/>
      <c r="N23" s="5">
        <v>17</v>
      </c>
      <c r="O23" s="6"/>
      <c r="P23" s="5">
        <v>17</v>
      </c>
      <c r="Q23" s="6"/>
      <c r="R23" s="5">
        <v>17</v>
      </c>
      <c r="S23" s="6"/>
      <c r="T23" s="5">
        <v>17</v>
      </c>
      <c r="U23" s="6"/>
      <c r="V23" s="5">
        <v>17</v>
      </c>
      <c r="W23" s="6"/>
      <c r="X23" s="5">
        <v>17</v>
      </c>
      <c r="Y23" s="6"/>
      <c r="Z23" s="5">
        <v>17</v>
      </c>
      <c r="AA23" s="6"/>
      <c r="AB23" s="5">
        <v>17</v>
      </c>
      <c r="AC23" s="6"/>
      <c r="AD23" s="5">
        <v>17</v>
      </c>
      <c r="AE23" s="6"/>
      <c r="AF23" s="5">
        <f>ROUND(SUM(H23:AD23),5)</f>
        <v>204</v>
      </c>
    </row>
    <row r="24" spans="1:32" x14ac:dyDescent="0.25">
      <c r="A24" s="2"/>
      <c r="B24" s="2"/>
      <c r="C24" s="2"/>
      <c r="D24" s="2"/>
      <c r="E24" s="2"/>
      <c r="F24" s="2"/>
      <c r="G24" s="2" t="s">
        <v>35</v>
      </c>
      <c r="H24" s="5">
        <v>85</v>
      </c>
      <c r="I24" s="6"/>
      <c r="J24" s="5">
        <v>85</v>
      </c>
      <c r="K24" s="6"/>
      <c r="L24" s="5">
        <v>85</v>
      </c>
      <c r="M24" s="6"/>
      <c r="N24" s="5">
        <v>85</v>
      </c>
      <c r="O24" s="6"/>
      <c r="P24" s="5">
        <v>85</v>
      </c>
      <c r="Q24" s="6"/>
      <c r="R24" s="5">
        <v>85</v>
      </c>
      <c r="S24" s="6"/>
      <c r="T24" s="5">
        <v>85</v>
      </c>
      <c r="U24" s="6"/>
      <c r="V24" s="5">
        <v>85</v>
      </c>
      <c r="W24" s="6"/>
      <c r="X24" s="5">
        <v>85</v>
      </c>
      <c r="Y24" s="6"/>
      <c r="Z24" s="5">
        <v>85</v>
      </c>
      <c r="AA24" s="6"/>
      <c r="AB24" s="5">
        <v>85</v>
      </c>
      <c r="AC24" s="6"/>
      <c r="AD24" s="5">
        <v>85</v>
      </c>
      <c r="AE24" s="6"/>
      <c r="AF24" s="5">
        <f>ROUND(SUM(H24:AD24),5)</f>
        <v>1020</v>
      </c>
    </row>
    <row r="25" spans="1:32" x14ac:dyDescent="0.25">
      <c r="A25" s="2"/>
      <c r="B25" s="2"/>
      <c r="C25" s="2"/>
      <c r="D25" s="2"/>
      <c r="E25" s="2"/>
      <c r="F25" s="2"/>
      <c r="G25" s="2" t="s">
        <v>36</v>
      </c>
      <c r="H25" s="5">
        <v>85</v>
      </c>
      <c r="I25" s="6"/>
      <c r="J25" s="5">
        <v>85</v>
      </c>
      <c r="K25" s="6"/>
      <c r="L25" s="5">
        <v>85</v>
      </c>
      <c r="M25" s="6"/>
      <c r="N25" s="5">
        <v>85</v>
      </c>
      <c r="O25" s="6"/>
      <c r="P25" s="5">
        <v>85</v>
      </c>
      <c r="Q25" s="6"/>
      <c r="R25" s="5">
        <v>85</v>
      </c>
      <c r="S25" s="6"/>
      <c r="T25" s="5">
        <v>85</v>
      </c>
      <c r="U25" s="6"/>
      <c r="V25" s="5">
        <v>85</v>
      </c>
      <c r="W25" s="6"/>
      <c r="X25" s="5">
        <v>85</v>
      </c>
      <c r="Y25" s="6"/>
      <c r="Z25" s="5">
        <v>85</v>
      </c>
      <c r="AA25" s="6"/>
      <c r="AB25" s="5">
        <v>85</v>
      </c>
      <c r="AC25" s="6"/>
      <c r="AD25" s="5">
        <v>85</v>
      </c>
      <c r="AE25" s="6"/>
      <c r="AF25" s="5">
        <f>ROUND(SUM(H25:AD25),5)</f>
        <v>1020</v>
      </c>
    </row>
    <row r="26" spans="1:32" x14ac:dyDescent="0.25">
      <c r="A26" s="2"/>
      <c r="B26" s="2"/>
      <c r="C26" s="2"/>
      <c r="D26" s="2"/>
      <c r="E26" s="2"/>
      <c r="F26" s="2"/>
      <c r="G26" s="2" t="s">
        <v>37</v>
      </c>
      <c r="H26" s="5">
        <v>175</v>
      </c>
      <c r="I26" s="6"/>
      <c r="J26" s="5">
        <v>175</v>
      </c>
      <c r="K26" s="6"/>
      <c r="L26" s="5">
        <v>175</v>
      </c>
      <c r="M26" s="6"/>
      <c r="N26" s="5">
        <v>175</v>
      </c>
      <c r="O26" s="6"/>
      <c r="P26" s="5">
        <v>175</v>
      </c>
      <c r="Q26" s="6"/>
      <c r="R26" s="5">
        <v>175</v>
      </c>
      <c r="S26" s="6"/>
      <c r="T26" s="5">
        <v>175</v>
      </c>
      <c r="U26" s="6"/>
      <c r="V26" s="5">
        <v>175</v>
      </c>
      <c r="W26" s="6"/>
      <c r="X26" s="5">
        <v>175</v>
      </c>
      <c r="Y26" s="6"/>
      <c r="Z26" s="5">
        <v>175</v>
      </c>
      <c r="AA26" s="6"/>
      <c r="AB26" s="5">
        <v>175</v>
      </c>
      <c r="AC26" s="6"/>
      <c r="AD26" s="5">
        <v>175</v>
      </c>
      <c r="AE26" s="6"/>
      <c r="AF26" s="5">
        <f>ROUND(SUM(H26:AD26),5)</f>
        <v>2100</v>
      </c>
    </row>
    <row r="27" spans="1:32" x14ac:dyDescent="0.25">
      <c r="A27" s="2"/>
      <c r="B27" s="2"/>
      <c r="C27" s="2"/>
      <c r="D27" s="2"/>
      <c r="E27" s="2"/>
      <c r="F27" s="2"/>
      <c r="G27" s="2" t="s">
        <v>38</v>
      </c>
      <c r="H27" s="5">
        <v>1250</v>
      </c>
      <c r="I27" s="6"/>
      <c r="J27" s="5">
        <v>1250</v>
      </c>
      <c r="K27" s="6"/>
      <c r="L27" s="5">
        <v>1250</v>
      </c>
      <c r="M27" s="6"/>
      <c r="N27" s="5">
        <v>1250</v>
      </c>
      <c r="O27" s="6"/>
      <c r="P27" s="5">
        <v>1250</v>
      </c>
      <c r="Q27" s="6"/>
      <c r="R27" s="5">
        <v>1250</v>
      </c>
      <c r="S27" s="6"/>
      <c r="T27" s="5">
        <v>1250</v>
      </c>
      <c r="U27" s="6"/>
      <c r="V27" s="5">
        <v>1250</v>
      </c>
      <c r="W27" s="6"/>
      <c r="X27" s="5">
        <v>1250</v>
      </c>
      <c r="Y27" s="6"/>
      <c r="Z27" s="5">
        <v>1250</v>
      </c>
      <c r="AA27" s="6"/>
      <c r="AB27" s="5">
        <v>1250</v>
      </c>
      <c r="AC27" s="6"/>
      <c r="AD27" s="5">
        <v>1250</v>
      </c>
      <c r="AE27" s="6"/>
      <c r="AF27" s="5">
        <f>ROUND(SUM(H27:AD27),5)</f>
        <v>15000</v>
      </c>
    </row>
    <row r="28" spans="1:32" x14ac:dyDescent="0.25">
      <c r="A28" s="2"/>
      <c r="B28" s="2"/>
      <c r="C28" s="2"/>
      <c r="D28" s="2"/>
      <c r="E28" s="2"/>
      <c r="F28" s="2"/>
      <c r="G28" s="2" t="s">
        <v>39</v>
      </c>
      <c r="H28" s="5">
        <v>17</v>
      </c>
      <c r="I28" s="6"/>
      <c r="J28" s="5">
        <v>17</v>
      </c>
      <c r="K28" s="6"/>
      <c r="L28" s="5">
        <v>17</v>
      </c>
      <c r="M28" s="6"/>
      <c r="N28" s="5">
        <v>17</v>
      </c>
      <c r="O28" s="6"/>
      <c r="P28" s="5">
        <v>17</v>
      </c>
      <c r="Q28" s="6"/>
      <c r="R28" s="5">
        <v>17</v>
      </c>
      <c r="S28" s="6"/>
      <c r="T28" s="5">
        <v>17</v>
      </c>
      <c r="U28" s="6"/>
      <c r="V28" s="5">
        <v>17</v>
      </c>
      <c r="W28" s="6"/>
      <c r="X28" s="5">
        <v>17</v>
      </c>
      <c r="Y28" s="6"/>
      <c r="Z28" s="5">
        <v>17</v>
      </c>
      <c r="AA28" s="6"/>
      <c r="AB28" s="5">
        <v>17</v>
      </c>
      <c r="AC28" s="6"/>
      <c r="AD28" s="5">
        <v>17</v>
      </c>
      <c r="AE28" s="6"/>
      <c r="AF28" s="5">
        <f>ROUND(SUM(H28:AD28),5)</f>
        <v>204</v>
      </c>
    </row>
    <row r="29" spans="1:32" x14ac:dyDescent="0.25">
      <c r="A29" s="2"/>
      <c r="B29" s="2"/>
      <c r="C29" s="2"/>
      <c r="D29" s="2"/>
      <c r="E29" s="2"/>
      <c r="F29" s="2"/>
      <c r="G29" s="2" t="s">
        <v>40</v>
      </c>
      <c r="H29" s="5">
        <v>85</v>
      </c>
      <c r="I29" s="6"/>
      <c r="J29" s="5">
        <v>85</v>
      </c>
      <c r="K29" s="6"/>
      <c r="L29" s="5">
        <v>85</v>
      </c>
      <c r="M29" s="6"/>
      <c r="N29" s="5">
        <v>85</v>
      </c>
      <c r="O29" s="6"/>
      <c r="P29" s="5">
        <v>85</v>
      </c>
      <c r="Q29" s="6"/>
      <c r="R29" s="5">
        <v>85</v>
      </c>
      <c r="S29" s="6"/>
      <c r="T29" s="5">
        <v>85</v>
      </c>
      <c r="U29" s="6"/>
      <c r="V29" s="5">
        <v>85</v>
      </c>
      <c r="W29" s="6"/>
      <c r="X29" s="5">
        <v>85</v>
      </c>
      <c r="Y29" s="6"/>
      <c r="Z29" s="5">
        <v>85</v>
      </c>
      <c r="AA29" s="6"/>
      <c r="AB29" s="5">
        <v>85</v>
      </c>
      <c r="AC29" s="6"/>
      <c r="AD29" s="5">
        <v>85</v>
      </c>
      <c r="AE29" s="6"/>
      <c r="AF29" s="5">
        <f>ROUND(SUM(H29:AD29),5)</f>
        <v>1020</v>
      </c>
    </row>
    <row r="30" spans="1:32" x14ac:dyDescent="0.25">
      <c r="A30" s="2"/>
      <c r="B30" s="2"/>
      <c r="C30" s="2"/>
      <c r="D30" s="2"/>
      <c r="E30" s="2"/>
      <c r="F30" s="2"/>
      <c r="G30" s="2" t="s">
        <v>41</v>
      </c>
      <c r="H30" s="5">
        <v>60</v>
      </c>
      <c r="I30" s="6"/>
      <c r="J30" s="5">
        <v>60</v>
      </c>
      <c r="K30" s="6"/>
      <c r="L30" s="5">
        <v>60</v>
      </c>
      <c r="M30" s="6"/>
      <c r="N30" s="5">
        <v>60</v>
      </c>
      <c r="O30" s="6"/>
      <c r="P30" s="5">
        <v>60</v>
      </c>
      <c r="Q30" s="6"/>
      <c r="R30" s="5">
        <v>60</v>
      </c>
      <c r="S30" s="6"/>
      <c r="T30" s="5">
        <v>60</v>
      </c>
      <c r="U30" s="6"/>
      <c r="V30" s="5">
        <v>60</v>
      </c>
      <c r="W30" s="6"/>
      <c r="X30" s="5">
        <v>60</v>
      </c>
      <c r="Y30" s="6"/>
      <c r="Z30" s="5">
        <v>60</v>
      </c>
      <c r="AA30" s="6"/>
      <c r="AB30" s="5">
        <v>60</v>
      </c>
      <c r="AC30" s="6"/>
      <c r="AD30" s="5">
        <v>60</v>
      </c>
      <c r="AE30" s="6"/>
      <c r="AF30" s="5">
        <f>ROUND(SUM(H30:AD30),5)</f>
        <v>720</v>
      </c>
    </row>
    <row r="31" spans="1:32" x14ac:dyDescent="0.25">
      <c r="A31" s="2"/>
      <c r="B31" s="2"/>
      <c r="C31" s="2"/>
      <c r="D31" s="2"/>
      <c r="E31" s="2"/>
      <c r="F31" s="2"/>
      <c r="G31" s="2" t="s">
        <v>42</v>
      </c>
      <c r="H31" s="5">
        <v>170</v>
      </c>
      <c r="I31" s="6"/>
      <c r="J31" s="5">
        <v>170</v>
      </c>
      <c r="K31" s="6"/>
      <c r="L31" s="5">
        <v>170</v>
      </c>
      <c r="M31" s="6"/>
      <c r="N31" s="5">
        <v>170</v>
      </c>
      <c r="O31" s="6"/>
      <c r="P31" s="5">
        <v>170</v>
      </c>
      <c r="Q31" s="6"/>
      <c r="R31" s="5">
        <v>170</v>
      </c>
      <c r="S31" s="6"/>
      <c r="T31" s="5">
        <v>170</v>
      </c>
      <c r="U31" s="6"/>
      <c r="V31" s="5">
        <v>170</v>
      </c>
      <c r="W31" s="6"/>
      <c r="X31" s="5">
        <v>170</v>
      </c>
      <c r="Y31" s="6"/>
      <c r="Z31" s="5">
        <v>170</v>
      </c>
      <c r="AA31" s="6"/>
      <c r="AB31" s="5">
        <v>170</v>
      </c>
      <c r="AC31" s="6"/>
      <c r="AD31" s="5">
        <v>170</v>
      </c>
      <c r="AE31" s="6"/>
      <c r="AF31" s="5">
        <f>ROUND(SUM(H31:AD31),5)</f>
        <v>2040</v>
      </c>
    </row>
    <row r="32" spans="1:32" ht="15.75" thickBot="1" x14ac:dyDescent="0.3">
      <c r="A32" s="2"/>
      <c r="B32" s="2"/>
      <c r="C32" s="2"/>
      <c r="D32" s="2"/>
      <c r="E32" s="2"/>
      <c r="F32" s="2"/>
      <c r="G32" s="2" t="s">
        <v>43</v>
      </c>
      <c r="H32" s="7">
        <v>2300</v>
      </c>
      <c r="I32" s="6"/>
      <c r="J32" s="7">
        <v>2300</v>
      </c>
      <c r="K32" s="6"/>
      <c r="L32" s="7">
        <v>2300</v>
      </c>
      <c r="M32" s="6"/>
      <c r="N32" s="7">
        <v>2300</v>
      </c>
      <c r="O32" s="6"/>
      <c r="P32" s="7">
        <v>2300</v>
      </c>
      <c r="Q32" s="6"/>
      <c r="R32" s="7">
        <v>2300</v>
      </c>
      <c r="S32" s="6"/>
      <c r="T32" s="7">
        <v>2300</v>
      </c>
      <c r="U32" s="6"/>
      <c r="V32" s="7">
        <v>2300</v>
      </c>
      <c r="W32" s="6"/>
      <c r="X32" s="7">
        <v>2300</v>
      </c>
      <c r="Y32" s="6"/>
      <c r="Z32" s="7">
        <v>2300</v>
      </c>
      <c r="AA32" s="6"/>
      <c r="AB32" s="7">
        <v>2300</v>
      </c>
      <c r="AC32" s="6"/>
      <c r="AD32" s="7">
        <v>2300</v>
      </c>
      <c r="AE32" s="6"/>
      <c r="AF32" s="7">
        <f>ROUND(SUM(H32:AD32),5)</f>
        <v>27600</v>
      </c>
    </row>
    <row r="33" spans="1:32" x14ac:dyDescent="0.25">
      <c r="A33" s="2"/>
      <c r="B33" s="2"/>
      <c r="C33" s="2"/>
      <c r="D33" s="2"/>
      <c r="E33" s="2"/>
      <c r="F33" s="2" t="s">
        <v>44</v>
      </c>
      <c r="G33" s="2"/>
      <c r="H33" s="5">
        <f>ROUND(SUM(H18:H32),5)</f>
        <v>4717</v>
      </c>
      <c r="I33" s="6"/>
      <c r="J33" s="5">
        <f>ROUND(SUM(J18:J32),5)</f>
        <v>4696</v>
      </c>
      <c r="K33" s="6"/>
      <c r="L33" s="5">
        <f>ROUND(SUM(L18:L32),5)</f>
        <v>4696</v>
      </c>
      <c r="M33" s="6"/>
      <c r="N33" s="5">
        <f>ROUND(SUM(N18:N32),5)</f>
        <v>4696</v>
      </c>
      <c r="O33" s="6"/>
      <c r="P33" s="5">
        <f>ROUND(SUM(P18:P32),5)</f>
        <v>4696</v>
      </c>
      <c r="Q33" s="6"/>
      <c r="R33" s="5">
        <f>ROUND(SUM(R18:R32),5)</f>
        <v>4696</v>
      </c>
      <c r="S33" s="6"/>
      <c r="T33" s="5">
        <f>ROUND(SUM(T18:T32),5)</f>
        <v>4821</v>
      </c>
      <c r="U33" s="6"/>
      <c r="V33" s="5">
        <f>ROUND(SUM(V18:V32),5)</f>
        <v>4696</v>
      </c>
      <c r="W33" s="6"/>
      <c r="X33" s="5">
        <f>ROUND(SUM(X18:X32),5)</f>
        <v>4696</v>
      </c>
      <c r="Y33" s="6"/>
      <c r="Z33" s="5">
        <f>ROUND(SUM(Z18:Z32),5)</f>
        <v>4696</v>
      </c>
      <c r="AA33" s="6"/>
      <c r="AB33" s="5">
        <f>ROUND(SUM(AB18:AB32),5)</f>
        <v>4821</v>
      </c>
      <c r="AC33" s="6"/>
      <c r="AD33" s="5">
        <f>ROUND(SUM(AD18:AD32),5)</f>
        <v>4696</v>
      </c>
      <c r="AE33" s="6"/>
      <c r="AF33" s="5">
        <f>ROUND(SUM(H33:AD33),5)</f>
        <v>56623</v>
      </c>
    </row>
    <row r="34" spans="1:32" x14ac:dyDescent="0.25">
      <c r="A34" s="2"/>
      <c r="B34" s="2"/>
      <c r="C34" s="2"/>
      <c r="D34" s="2"/>
      <c r="E34" s="2"/>
      <c r="F34" s="2" t="s">
        <v>45</v>
      </c>
      <c r="G34" s="2"/>
      <c r="H34" s="5">
        <v>50</v>
      </c>
      <c r="I34" s="6"/>
      <c r="J34" s="5">
        <v>50</v>
      </c>
      <c r="K34" s="6"/>
      <c r="L34" s="5">
        <v>50</v>
      </c>
      <c r="M34" s="6"/>
      <c r="N34" s="5">
        <v>50</v>
      </c>
      <c r="O34" s="6"/>
      <c r="P34" s="5">
        <v>50</v>
      </c>
      <c r="Q34" s="6"/>
      <c r="R34" s="5">
        <v>50</v>
      </c>
      <c r="S34" s="6"/>
      <c r="T34" s="5">
        <v>50</v>
      </c>
      <c r="U34" s="6"/>
      <c r="V34" s="5">
        <v>50</v>
      </c>
      <c r="W34" s="6"/>
      <c r="X34" s="5">
        <v>50</v>
      </c>
      <c r="Y34" s="6"/>
      <c r="Z34" s="5">
        <v>50</v>
      </c>
      <c r="AA34" s="6"/>
      <c r="AB34" s="5">
        <v>50</v>
      </c>
      <c r="AC34" s="6"/>
      <c r="AD34" s="5">
        <v>50</v>
      </c>
      <c r="AE34" s="6"/>
      <c r="AF34" s="5">
        <f>ROUND(SUM(H34:AD34),5)</f>
        <v>600</v>
      </c>
    </row>
    <row r="35" spans="1:32" x14ac:dyDescent="0.25">
      <c r="A35" s="2"/>
      <c r="B35" s="2"/>
      <c r="C35" s="2"/>
      <c r="D35" s="2"/>
      <c r="E35" s="2"/>
      <c r="F35" s="2" t="s">
        <v>46</v>
      </c>
      <c r="G35" s="2"/>
      <c r="H35" s="5">
        <v>15</v>
      </c>
      <c r="I35" s="6"/>
      <c r="J35" s="5">
        <v>15</v>
      </c>
      <c r="K35" s="6"/>
      <c r="L35" s="5">
        <v>15</v>
      </c>
      <c r="M35" s="6"/>
      <c r="N35" s="5">
        <v>15</v>
      </c>
      <c r="O35" s="6"/>
      <c r="P35" s="5">
        <v>15</v>
      </c>
      <c r="Q35" s="6"/>
      <c r="R35" s="5">
        <v>15</v>
      </c>
      <c r="S35" s="6"/>
      <c r="T35" s="5">
        <v>15</v>
      </c>
      <c r="U35" s="6"/>
      <c r="V35" s="5">
        <v>15</v>
      </c>
      <c r="W35" s="6"/>
      <c r="X35" s="5">
        <v>15</v>
      </c>
      <c r="Y35" s="6"/>
      <c r="Z35" s="5">
        <v>15</v>
      </c>
      <c r="AA35" s="6"/>
      <c r="AB35" s="5">
        <v>15</v>
      </c>
      <c r="AC35" s="6"/>
      <c r="AD35" s="5">
        <v>15</v>
      </c>
      <c r="AE35" s="6"/>
      <c r="AF35" s="5">
        <f>ROUND(SUM(H35:AD35),5)</f>
        <v>180</v>
      </c>
    </row>
    <row r="36" spans="1:32" ht="15.75" thickBot="1" x14ac:dyDescent="0.3">
      <c r="A36" s="2"/>
      <c r="B36" s="2"/>
      <c r="C36" s="2"/>
      <c r="D36" s="2"/>
      <c r="E36" s="2"/>
      <c r="F36" s="2" t="s">
        <v>47</v>
      </c>
      <c r="G36" s="2"/>
      <c r="H36" s="7">
        <v>150</v>
      </c>
      <c r="I36" s="6"/>
      <c r="J36" s="7">
        <v>150</v>
      </c>
      <c r="K36" s="6"/>
      <c r="L36" s="7">
        <v>150</v>
      </c>
      <c r="M36" s="6"/>
      <c r="N36" s="7">
        <v>150</v>
      </c>
      <c r="O36" s="6"/>
      <c r="P36" s="7">
        <v>150</v>
      </c>
      <c r="Q36" s="6"/>
      <c r="R36" s="7">
        <v>150</v>
      </c>
      <c r="S36" s="6"/>
      <c r="T36" s="7">
        <v>150</v>
      </c>
      <c r="U36" s="6"/>
      <c r="V36" s="7">
        <v>150</v>
      </c>
      <c r="W36" s="6"/>
      <c r="X36" s="7">
        <v>150</v>
      </c>
      <c r="Y36" s="6"/>
      <c r="Z36" s="7">
        <v>150</v>
      </c>
      <c r="AA36" s="6"/>
      <c r="AB36" s="7">
        <v>150</v>
      </c>
      <c r="AC36" s="6"/>
      <c r="AD36" s="7">
        <v>150</v>
      </c>
      <c r="AE36" s="6"/>
      <c r="AF36" s="7">
        <f>ROUND(SUM(H36:AD36),5)</f>
        <v>1800</v>
      </c>
    </row>
    <row r="37" spans="1:32" x14ac:dyDescent="0.25">
      <c r="A37" s="2"/>
      <c r="B37" s="2"/>
      <c r="C37" s="2"/>
      <c r="D37" s="2"/>
      <c r="E37" s="2" t="s">
        <v>48</v>
      </c>
      <c r="F37" s="2"/>
      <c r="G37" s="2"/>
      <c r="H37" s="5">
        <f>ROUND(SUM(H15:H17)+SUM(H33:H36),5)</f>
        <v>18972</v>
      </c>
      <c r="I37" s="6"/>
      <c r="J37" s="5">
        <f>ROUND(SUM(J15:J17)+SUM(J33:J36),5)</f>
        <v>7451</v>
      </c>
      <c r="K37" s="6"/>
      <c r="L37" s="5">
        <f>ROUND(SUM(L15:L17)+SUM(L33:L36),5)</f>
        <v>7451</v>
      </c>
      <c r="M37" s="6"/>
      <c r="N37" s="5">
        <f>ROUND(SUM(N15:N17)+SUM(N33:N36),5)</f>
        <v>7451</v>
      </c>
      <c r="O37" s="6"/>
      <c r="P37" s="5">
        <f>ROUND(SUM(P15:P17)+SUM(P33:P36),5)</f>
        <v>7451</v>
      </c>
      <c r="Q37" s="6"/>
      <c r="R37" s="5">
        <f>ROUND(SUM(R15:R17)+SUM(R33:R36),5)</f>
        <v>7451</v>
      </c>
      <c r="S37" s="6"/>
      <c r="T37" s="5">
        <f>ROUND(SUM(T15:T17)+SUM(T33:T36),5)</f>
        <v>7576</v>
      </c>
      <c r="U37" s="6"/>
      <c r="V37" s="5">
        <f>ROUND(SUM(V15:V17)+SUM(V33:V36),5)</f>
        <v>7451</v>
      </c>
      <c r="W37" s="6"/>
      <c r="X37" s="5">
        <f>ROUND(SUM(X15:X17)+SUM(X33:X36),5)</f>
        <v>7451</v>
      </c>
      <c r="Y37" s="6"/>
      <c r="Z37" s="5">
        <f>ROUND(SUM(Z15:Z17)+SUM(Z33:Z36),5)</f>
        <v>7451</v>
      </c>
      <c r="AA37" s="6"/>
      <c r="AB37" s="5">
        <f>ROUND(SUM(AB15:AB17)+SUM(AB33:AB36),5)</f>
        <v>7576</v>
      </c>
      <c r="AC37" s="6"/>
      <c r="AD37" s="5">
        <f>ROUND(SUM(AD15:AD17)+SUM(AD33:AD36),5)</f>
        <v>7451</v>
      </c>
      <c r="AE37" s="6"/>
      <c r="AF37" s="5">
        <f>ROUND(SUM(H37:AD37),5)</f>
        <v>101183</v>
      </c>
    </row>
    <row r="38" spans="1:32" ht="15.75" thickBot="1" x14ac:dyDescent="0.3">
      <c r="A38" s="2"/>
      <c r="B38" s="2"/>
      <c r="C38" s="2"/>
      <c r="D38" s="2"/>
      <c r="E38" s="2" t="s">
        <v>49</v>
      </c>
      <c r="F38" s="2"/>
      <c r="G38" s="2"/>
      <c r="H38" s="7">
        <v>500</v>
      </c>
      <c r="I38" s="6"/>
      <c r="J38" s="7">
        <v>500</v>
      </c>
      <c r="K38" s="6"/>
      <c r="L38" s="7">
        <v>500</v>
      </c>
      <c r="M38" s="6"/>
      <c r="N38" s="7">
        <v>500</v>
      </c>
      <c r="O38" s="6"/>
      <c r="P38" s="7">
        <v>500</v>
      </c>
      <c r="Q38" s="6"/>
      <c r="R38" s="7">
        <v>500</v>
      </c>
      <c r="S38" s="6"/>
      <c r="T38" s="7">
        <v>500</v>
      </c>
      <c r="U38" s="6"/>
      <c r="V38" s="7">
        <v>500</v>
      </c>
      <c r="W38" s="6"/>
      <c r="X38" s="7">
        <v>500</v>
      </c>
      <c r="Y38" s="6"/>
      <c r="Z38" s="7">
        <v>500</v>
      </c>
      <c r="AA38" s="6"/>
      <c r="AB38" s="7">
        <v>500</v>
      </c>
      <c r="AC38" s="6"/>
      <c r="AD38" s="7">
        <v>500</v>
      </c>
      <c r="AE38" s="6"/>
      <c r="AF38" s="7">
        <f>ROUND(SUM(H38:AD38),5)</f>
        <v>6000</v>
      </c>
    </row>
    <row r="39" spans="1:32" x14ac:dyDescent="0.25">
      <c r="A39" s="2"/>
      <c r="B39" s="2"/>
      <c r="C39" s="2"/>
      <c r="D39" s="2" t="s">
        <v>50</v>
      </c>
      <c r="E39" s="2"/>
      <c r="F39" s="2"/>
      <c r="G39" s="2"/>
      <c r="H39" s="5">
        <f>ROUND(SUM(H4:H5)+H8+SUM(H13:H14)+SUM(H37:H38),5)</f>
        <v>101769.86</v>
      </c>
      <c r="I39" s="6"/>
      <c r="J39" s="5">
        <f>ROUND(SUM(J4:J5)+J8+SUM(J13:J14)+SUM(J37:J38),5)</f>
        <v>83751</v>
      </c>
      <c r="K39" s="6"/>
      <c r="L39" s="5">
        <f>ROUND(SUM(L4:L5)+L8+SUM(L13:L14)+SUM(L37:L38),5)</f>
        <v>83751</v>
      </c>
      <c r="M39" s="6"/>
      <c r="N39" s="5">
        <f>ROUND(SUM(N4:N5)+N8+SUM(N13:N14)+SUM(N37:N38),5)</f>
        <v>83751</v>
      </c>
      <c r="O39" s="6"/>
      <c r="P39" s="5">
        <f>ROUND(SUM(P4:P5)+P8+SUM(P13:P14)+SUM(P37:P38),5)</f>
        <v>90111.039999999994</v>
      </c>
      <c r="Q39" s="6"/>
      <c r="R39" s="5">
        <f>ROUND(SUM(R4:R5)+R8+SUM(R13:R14)+SUM(R37:R38),5)</f>
        <v>83751</v>
      </c>
      <c r="S39" s="6"/>
      <c r="T39" s="5">
        <f>ROUND(SUM(T4:T5)+T8+SUM(T13:T14)+SUM(T37:T38),5)</f>
        <v>83876</v>
      </c>
      <c r="U39" s="6"/>
      <c r="V39" s="5">
        <f>ROUND(SUM(V4:V5)+V8+SUM(V13:V14)+SUM(V37:V38),5)</f>
        <v>83751</v>
      </c>
      <c r="W39" s="6"/>
      <c r="X39" s="5">
        <f>ROUND(SUM(X4:X5)+X8+SUM(X13:X14)+SUM(X37:X38),5)</f>
        <v>83751</v>
      </c>
      <c r="Y39" s="6"/>
      <c r="Z39" s="5">
        <f>ROUND(SUM(Z4:Z5)+Z8+SUM(Z13:Z14)+SUM(Z37:Z38),5)</f>
        <v>83751</v>
      </c>
      <c r="AA39" s="6"/>
      <c r="AB39" s="5">
        <f>ROUND(SUM(AB4:AB5)+AB8+SUM(AB13:AB14)+SUM(AB37:AB38),5)</f>
        <v>83876</v>
      </c>
      <c r="AC39" s="6"/>
      <c r="AD39" s="5">
        <f>ROUND(SUM(AD4:AD5)+AD8+SUM(AD13:AD14)+SUM(AD37:AD38),5)</f>
        <v>83751</v>
      </c>
      <c r="AE39" s="6"/>
      <c r="AF39" s="5">
        <f>ROUND(SUM(H39:AD39),5)</f>
        <v>1029640.9</v>
      </c>
    </row>
    <row r="40" spans="1:32" x14ac:dyDescent="0.25">
      <c r="A40" s="2"/>
      <c r="B40" s="2"/>
      <c r="C40" s="2"/>
      <c r="D40" s="2" t="s">
        <v>51</v>
      </c>
      <c r="E40" s="2"/>
      <c r="F40" s="2"/>
      <c r="G40" s="2"/>
      <c r="H40" s="5">
        <v>24510</v>
      </c>
      <c r="I40" s="6"/>
      <c r="J40" s="5">
        <v>24510</v>
      </c>
      <c r="K40" s="6"/>
      <c r="L40" s="5">
        <v>24510</v>
      </c>
      <c r="M40" s="6"/>
      <c r="N40" s="5">
        <v>24510</v>
      </c>
      <c r="O40" s="6"/>
      <c r="P40" s="5">
        <v>24510</v>
      </c>
      <c r="Q40" s="6"/>
      <c r="R40" s="5">
        <v>24510</v>
      </c>
      <c r="S40" s="6"/>
      <c r="T40" s="5">
        <v>24510</v>
      </c>
      <c r="U40" s="6"/>
      <c r="V40" s="5">
        <v>24510</v>
      </c>
      <c r="W40" s="6"/>
      <c r="X40" s="5">
        <v>24510</v>
      </c>
      <c r="Y40" s="6"/>
      <c r="Z40" s="5">
        <v>24510</v>
      </c>
      <c r="AA40" s="6"/>
      <c r="AB40" s="5">
        <v>24510</v>
      </c>
      <c r="AC40" s="6"/>
      <c r="AD40" s="5">
        <v>24510</v>
      </c>
      <c r="AE40" s="6"/>
      <c r="AF40" s="5">
        <f>ROUND(SUM(H40:AD40),5)</f>
        <v>294120</v>
      </c>
    </row>
    <row r="41" spans="1:32" ht="15.75" thickBot="1" x14ac:dyDescent="0.3">
      <c r="A41" s="2"/>
      <c r="B41" s="2"/>
      <c r="C41" s="2"/>
      <c r="D41" s="2" t="s">
        <v>52</v>
      </c>
      <c r="E41" s="2"/>
      <c r="F41" s="2"/>
      <c r="G41" s="2"/>
      <c r="H41" s="8">
        <v>9000</v>
      </c>
      <c r="I41" s="6"/>
      <c r="J41" s="8">
        <v>9000</v>
      </c>
      <c r="K41" s="6"/>
      <c r="L41" s="8">
        <v>9000</v>
      </c>
      <c r="M41" s="6"/>
      <c r="N41" s="8">
        <v>9000</v>
      </c>
      <c r="O41" s="6"/>
      <c r="P41" s="8">
        <v>9000</v>
      </c>
      <c r="Q41" s="6"/>
      <c r="R41" s="8">
        <v>9000</v>
      </c>
      <c r="S41" s="6"/>
      <c r="T41" s="8">
        <v>9000</v>
      </c>
      <c r="U41" s="6"/>
      <c r="V41" s="8">
        <v>9000</v>
      </c>
      <c r="W41" s="6"/>
      <c r="X41" s="8">
        <v>9000</v>
      </c>
      <c r="Y41" s="6"/>
      <c r="Z41" s="8">
        <v>9000</v>
      </c>
      <c r="AA41" s="6"/>
      <c r="AB41" s="8">
        <v>9000</v>
      </c>
      <c r="AC41" s="6"/>
      <c r="AD41" s="8">
        <v>9000</v>
      </c>
      <c r="AE41" s="6"/>
      <c r="AF41" s="8">
        <f>ROUND(SUM(H41:AD41),5)</f>
        <v>108000</v>
      </c>
    </row>
    <row r="42" spans="1:32" ht="15.75" thickBot="1" x14ac:dyDescent="0.3">
      <c r="A42" s="2"/>
      <c r="B42" s="2"/>
      <c r="C42" s="2" t="s">
        <v>53</v>
      </c>
      <c r="D42" s="2"/>
      <c r="E42" s="2"/>
      <c r="F42" s="2"/>
      <c r="G42" s="2"/>
      <c r="H42" s="9">
        <f>ROUND(H3+SUM(H39:H41),5)</f>
        <v>135279.85999999999</v>
      </c>
      <c r="I42" s="6"/>
      <c r="J42" s="9">
        <f>ROUND(J3+SUM(J39:J41),5)</f>
        <v>117261</v>
      </c>
      <c r="K42" s="6"/>
      <c r="L42" s="9">
        <f>ROUND(L3+SUM(L39:L41),5)</f>
        <v>117261</v>
      </c>
      <c r="M42" s="6"/>
      <c r="N42" s="9">
        <f>ROUND(N3+SUM(N39:N41),5)</f>
        <v>117261</v>
      </c>
      <c r="O42" s="6"/>
      <c r="P42" s="9">
        <f>ROUND(P3+SUM(P39:P41),5)</f>
        <v>123621.04</v>
      </c>
      <c r="Q42" s="6"/>
      <c r="R42" s="9">
        <f>ROUND(R3+SUM(R39:R41),5)</f>
        <v>117261</v>
      </c>
      <c r="S42" s="6"/>
      <c r="T42" s="9">
        <f>ROUND(T3+SUM(T39:T41),5)</f>
        <v>117386</v>
      </c>
      <c r="U42" s="6"/>
      <c r="V42" s="9">
        <f>ROUND(V3+SUM(V39:V41),5)</f>
        <v>117261</v>
      </c>
      <c r="W42" s="6"/>
      <c r="X42" s="9">
        <f>ROUND(X3+SUM(X39:X41),5)</f>
        <v>117261</v>
      </c>
      <c r="Y42" s="6"/>
      <c r="Z42" s="9">
        <f>ROUND(Z3+SUM(Z39:Z41),5)</f>
        <v>117261</v>
      </c>
      <c r="AA42" s="6"/>
      <c r="AB42" s="9">
        <f>ROUND(AB3+SUM(AB39:AB41),5)</f>
        <v>117386</v>
      </c>
      <c r="AC42" s="6"/>
      <c r="AD42" s="9">
        <f>ROUND(AD3+SUM(AD39:AD41),5)</f>
        <v>117261</v>
      </c>
      <c r="AE42" s="6"/>
      <c r="AF42" s="9">
        <f>ROUND(SUM(H42:AD42),5)</f>
        <v>1431760.9</v>
      </c>
    </row>
    <row r="43" spans="1:32" x14ac:dyDescent="0.25">
      <c r="A43" s="2"/>
      <c r="B43" s="2" t="s">
        <v>54</v>
      </c>
      <c r="C43" s="2"/>
      <c r="D43" s="2"/>
      <c r="E43" s="2"/>
      <c r="F43" s="2"/>
      <c r="G43" s="2"/>
      <c r="H43" s="5">
        <f>H42</f>
        <v>135279.85999999999</v>
      </c>
      <c r="I43" s="6"/>
      <c r="J43" s="5">
        <f>J42</f>
        <v>117261</v>
      </c>
      <c r="K43" s="6"/>
      <c r="L43" s="5">
        <f>L42</f>
        <v>117261</v>
      </c>
      <c r="M43" s="6"/>
      <c r="N43" s="5">
        <f>N42</f>
        <v>117261</v>
      </c>
      <c r="O43" s="6"/>
      <c r="P43" s="5">
        <f>P42</f>
        <v>123621.04</v>
      </c>
      <c r="Q43" s="6"/>
      <c r="R43" s="5">
        <f>R42</f>
        <v>117261</v>
      </c>
      <c r="S43" s="6"/>
      <c r="T43" s="5">
        <f>T42</f>
        <v>117386</v>
      </c>
      <c r="U43" s="6"/>
      <c r="V43" s="5">
        <f>V42</f>
        <v>117261</v>
      </c>
      <c r="W43" s="6"/>
      <c r="X43" s="5">
        <f>X42</f>
        <v>117261</v>
      </c>
      <c r="Y43" s="6"/>
      <c r="Z43" s="5">
        <f>Z42</f>
        <v>117261</v>
      </c>
      <c r="AA43" s="6"/>
      <c r="AB43" s="5">
        <f>AB42</f>
        <v>117386</v>
      </c>
      <c r="AC43" s="6"/>
      <c r="AD43" s="5">
        <f>AD42</f>
        <v>117261</v>
      </c>
      <c r="AE43" s="6"/>
      <c r="AF43" s="5">
        <f>ROUND(SUM(H43:AD43),5)</f>
        <v>1431760.9</v>
      </c>
    </row>
    <row r="44" spans="1:32" x14ac:dyDescent="0.25">
      <c r="A44" s="2"/>
      <c r="B44" s="2"/>
      <c r="C44" s="2" t="s">
        <v>55</v>
      </c>
      <c r="D44" s="2"/>
      <c r="E44" s="2"/>
      <c r="F44" s="2"/>
      <c r="G44" s="2"/>
      <c r="H44" s="5"/>
      <c r="I44" s="6"/>
      <c r="J44" s="5"/>
      <c r="K44" s="6"/>
      <c r="L44" s="5"/>
      <c r="M44" s="6"/>
      <c r="N44" s="5"/>
      <c r="O44" s="6"/>
      <c r="P44" s="5"/>
      <c r="Q44" s="6"/>
      <c r="R44" s="5"/>
      <c r="S44" s="6"/>
      <c r="T44" s="5"/>
      <c r="U44" s="6"/>
      <c r="V44" s="5"/>
      <c r="W44" s="6"/>
      <c r="X44" s="5"/>
      <c r="Y44" s="6"/>
      <c r="Z44" s="5"/>
      <c r="AA44" s="6"/>
      <c r="AB44" s="5"/>
      <c r="AC44" s="6"/>
      <c r="AD44" s="5"/>
      <c r="AE44" s="6"/>
      <c r="AF44" s="5"/>
    </row>
    <row r="45" spans="1:32" x14ac:dyDescent="0.25">
      <c r="A45" s="2"/>
      <c r="B45" s="2"/>
      <c r="C45" s="2"/>
      <c r="D45" s="2" t="s">
        <v>56</v>
      </c>
      <c r="E45" s="2"/>
      <c r="F45" s="2"/>
      <c r="G45" s="2"/>
      <c r="H45" s="5"/>
      <c r="I45" s="6"/>
      <c r="J45" s="5"/>
      <c r="K45" s="6"/>
      <c r="L45" s="5"/>
      <c r="M45" s="6"/>
      <c r="N45" s="5"/>
      <c r="O45" s="6"/>
      <c r="P45" s="5"/>
      <c r="Q45" s="6"/>
      <c r="R45" s="5"/>
      <c r="S45" s="6"/>
      <c r="T45" s="5"/>
      <c r="U45" s="6"/>
      <c r="V45" s="5"/>
      <c r="W45" s="6"/>
      <c r="X45" s="5"/>
      <c r="Y45" s="6"/>
      <c r="Z45" s="5"/>
      <c r="AA45" s="6"/>
      <c r="AB45" s="5"/>
      <c r="AC45" s="6"/>
      <c r="AD45" s="5"/>
      <c r="AE45" s="6"/>
      <c r="AF45" s="5"/>
    </row>
    <row r="46" spans="1:32" x14ac:dyDescent="0.25">
      <c r="A46" s="2"/>
      <c r="B46" s="2"/>
      <c r="C46" s="2"/>
      <c r="D46" s="2"/>
      <c r="E46" s="2" t="s">
        <v>57</v>
      </c>
      <c r="F46" s="2"/>
      <c r="G46" s="2"/>
      <c r="H46" s="5"/>
      <c r="I46" s="6"/>
      <c r="J46" s="5"/>
      <c r="K46" s="6"/>
      <c r="L46" s="5"/>
      <c r="M46" s="6"/>
      <c r="N46" s="5"/>
      <c r="O46" s="6"/>
      <c r="P46" s="5"/>
      <c r="Q46" s="6"/>
      <c r="R46" s="5"/>
      <c r="S46" s="6"/>
      <c r="T46" s="5"/>
      <c r="U46" s="6"/>
      <c r="V46" s="5"/>
      <c r="W46" s="6"/>
      <c r="X46" s="5"/>
      <c r="Y46" s="6"/>
      <c r="Z46" s="5"/>
      <c r="AA46" s="6"/>
      <c r="AB46" s="5"/>
      <c r="AC46" s="6"/>
      <c r="AD46" s="5"/>
      <c r="AE46" s="6"/>
      <c r="AF46" s="5"/>
    </row>
    <row r="47" spans="1:32" ht="15.75" thickBot="1" x14ac:dyDescent="0.3">
      <c r="A47" s="2"/>
      <c r="B47" s="2"/>
      <c r="C47" s="2"/>
      <c r="D47" s="2"/>
      <c r="E47" s="2"/>
      <c r="F47" s="2" t="s">
        <v>58</v>
      </c>
      <c r="G47" s="2"/>
      <c r="H47" s="5"/>
      <c r="I47" s="6"/>
      <c r="J47" s="5"/>
      <c r="K47" s="6"/>
      <c r="L47" s="5"/>
      <c r="M47" s="6"/>
      <c r="N47" s="7">
        <v>0</v>
      </c>
      <c r="O47" s="6"/>
      <c r="P47" s="7">
        <v>0</v>
      </c>
      <c r="Q47" s="6"/>
      <c r="R47" s="7">
        <v>0</v>
      </c>
      <c r="S47" s="6"/>
      <c r="T47" s="7">
        <v>0</v>
      </c>
      <c r="U47" s="6"/>
      <c r="V47" s="7">
        <v>0</v>
      </c>
      <c r="W47" s="6"/>
      <c r="X47" s="7">
        <v>0</v>
      </c>
      <c r="Y47" s="6"/>
      <c r="Z47" s="7">
        <v>480.81</v>
      </c>
      <c r="AA47" s="6"/>
      <c r="AB47" s="7">
        <v>0</v>
      </c>
      <c r="AC47" s="6"/>
      <c r="AD47" s="7">
        <v>499.52</v>
      </c>
      <c r="AE47" s="6"/>
      <c r="AF47" s="7">
        <f>ROUND(SUM(H47:AD47),5)</f>
        <v>980.33</v>
      </c>
    </row>
    <row r="48" spans="1:32" x14ac:dyDescent="0.25">
      <c r="A48" s="2"/>
      <c r="B48" s="2"/>
      <c r="C48" s="2"/>
      <c r="D48" s="2"/>
      <c r="E48" s="2" t="s">
        <v>59</v>
      </c>
      <c r="F48" s="2"/>
      <c r="G48" s="2"/>
      <c r="H48" s="5"/>
      <c r="I48" s="6"/>
      <c r="J48" s="5"/>
      <c r="K48" s="6"/>
      <c r="L48" s="5"/>
      <c r="M48" s="6"/>
      <c r="N48" s="5">
        <f>ROUND(SUM(N46:N47),5)</f>
        <v>0</v>
      </c>
      <c r="O48" s="6"/>
      <c r="P48" s="5">
        <f>ROUND(SUM(P46:P47),5)</f>
        <v>0</v>
      </c>
      <c r="Q48" s="6"/>
      <c r="R48" s="5">
        <f>ROUND(SUM(R46:R47),5)</f>
        <v>0</v>
      </c>
      <c r="S48" s="6"/>
      <c r="T48" s="5">
        <f>ROUND(SUM(T46:T47),5)</f>
        <v>0</v>
      </c>
      <c r="U48" s="6"/>
      <c r="V48" s="5">
        <f>ROUND(SUM(V46:V47),5)</f>
        <v>0</v>
      </c>
      <c r="W48" s="6"/>
      <c r="X48" s="5">
        <f>ROUND(SUM(X46:X47),5)</f>
        <v>0</v>
      </c>
      <c r="Y48" s="6"/>
      <c r="Z48" s="5">
        <f>ROUND(SUM(Z46:Z47),5)</f>
        <v>480.81</v>
      </c>
      <c r="AA48" s="6"/>
      <c r="AB48" s="5">
        <f>ROUND(SUM(AB46:AB47),5)</f>
        <v>0</v>
      </c>
      <c r="AC48" s="6"/>
      <c r="AD48" s="5">
        <f>ROUND(SUM(AD46:AD47),5)</f>
        <v>499.52</v>
      </c>
      <c r="AE48" s="6"/>
      <c r="AF48" s="5">
        <f>ROUND(SUM(H48:AD48),5)</f>
        <v>980.33</v>
      </c>
    </row>
    <row r="49" spans="1:32" x14ac:dyDescent="0.25">
      <c r="A49" s="2"/>
      <c r="B49" s="2"/>
      <c r="C49" s="2"/>
      <c r="D49" s="2"/>
      <c r="E49" s="2" t="s">
        <v>60</v>
      </c>
      <c r="F49" s="2"/>
      <c r="G49" s="2"/>
      <c r="H49" s="5"/>
      <c r="I49" s="6"/>
      <c r="J49" s="5"/>
      <c r="K49" s="6"/>
      <c r="L49" s="5"/>
      <c r="M49" s="6"/>
      <c r="N49" s="5"/>
      <c r="O49" s="6"/>
      <c r="P49" s="5"/>
      <c r="Q49" s="6"/>
      <c r="R49" s="5"/>
      <c r="S49" s="6"/>
      <c r="T49" s="5"/>
      <c r="U49" s="6"/>
      <c r="V49" s="5"/>
      <c r="W49" s="6"/>
      <c r="X49" s="5"/>
      <c r="Y49" s="6"/>
      <c r="Z49" s="5"/>
      <c r="AA49" s="6"/>
      <c r="AB49" s="5"/>
      <c r="AC49" s="6"/>
      <c r="AD49" s="5"/>
      <c r="AE49" s="6"/>
      <c r="AF49" s="5"/>
    </row>
    <row r="50" spans="1:32" x14ac:dyDescent="0.25">
      <c r="A50" s="2"/>
      <c r="B50" s="2"/>
      <c r="C50" s="2"/>
      <c r="D50" s="2"/>
      <c r="E50" s="2"/>
      <c r="F50" s="2" t="s">
        <v>61</v>
      </c>
      <c r="G50" s="2"/>
      <c r="H50" s="5">
        <v>20</v>
      </c>
      <c r="I50" s="6"/>
      <c r="J50" s="5">
        <v>20</v>
      </c>
      <c r="K50" s="6"/>
      <c r="L50" s="5">
        <v>20</v>
      </c>
      <c r="M50" s="6"/>
      <c r="N50" s="5">
        <v>20</v>
      </c>
      <c r="O50" s="6"/>
      <c r="P50" s="5">
        <v>20</v>
      </c>
      <c r="Q50" s="6"/>
      <c r="R50" s="5">
        <v>20</v>
      </c>
      <c r="S50" s="6"/>
      <c r="T50" s="5">
        <v>20</v>
      </c>
      <c r="U50" s="6"/>
      <c r="V50" s="5">
        <v>20</v>
      </c>
      <c r="W50" s="6"/>
      <c r="X50" s="5">
        <v>20</v>
      </c>
      <c r="Y50" s="6"/>
      <c r="Z50" s="5">
        <v>20</v>
      </c>
      <c r="AA50" s="6"/>
      <c r="AB50" s="5">
        <v>20</v>
      </c>
      <c r="AC50" s="6"/>
      <c r="AD50" s="5">
        <v>20</v>
      </c>
      <c r="AE50" s="6"/>
      <c r="AF50" s="5">
        <f>ROUND(SUM(H50:AD50),5)</f>
        <v>240</v>
      </c>
    </row>
    <row r="51" spans="1:32" ht="15.75" thickBot="1" x14ac:dyDescent="0.3">
      <c r="A51" s="2"/>
      <c r="B51" s="2"/>
      <c r="C51" s="2"/>
      <c r="D51" s="2"/>
      <c r="E51" s="2"/>
      <c r="F51" s="2" t="s">
        <v>62</v>
      </c>
      <c r="G51" s="2"/>
      <c r="H51" s="7">
        <v>15</v>
      </c>
      <c r="I51" s="6"/>
      <c r="J51" s="7">
        <v>15</v>
      </c>
      <c r="K51" s="6"/>
      <c r="L51" s="7">
        <v>15</v>
      </c>
      <c r="M51" s="6"/>
      <c r="N51" s="7">
        <v>15</v>
      </c>
      <c r="O51" s="6"/>
      <c r="P51" s="7">
        <v>15</v>
      </c>
      <c r="Q51" s="6"/>
      <c r="R51" s="7">
        <v>15</v>
      </c>
      <c r="S51" s="6"/>
      <c r="T51" s="7">
        <v>15</v>
      </c>
      <c r="U51" s="6"/>
      <c r="V51" s="7">
        <v>15</v>
      </c>
      <c r="W51" s="6"/>
      <c r="X51" s="7">
        <v>15</v>
      </c>
      <c r="Y51" s="6"/>
      <c r="Z51" s="7">
        <v>15</v>
      </c>
      <c r="AA51" s="6"/>
      <c r="AB51" s="7">
        <v>15</v>
      </c>
      <c r="AC51" s="6"/>
      <c r="AD51" s="7">
        <v>15</v>
      </c>
      <c r="AE51" s="6"/>
      <c r="AF51" s="7">
        <f>ROUND(SUM(H51:AD51),5)</f>
        <v>180</v>
      </c>
    </row>
    <row r="52" spans="1:32" x14ac:dyDescent="0.25">
      <c r="A52" s="2"/>
      <c r="B52" s="2"/>
      <c r="C52" s="2"/>
      <c r="D52" s="2"/>
      <c r="E52" s="2" t="s">
        <v>63</v>
      </c>
      <c r="F52" s="2"/>
      <c r="G52" s="2"/>
      <c r="H52" s="5">
        <f>ROUND(SUM(H49:H51),5)</f>
        <v>35</v>
      </c>
      <c r="I52" s="6"/>
      <c r="J52" s="5">
        <f>ROUND(SUM(J49:J51),5)</f>
        <v>35</v>
      </c>
      <c r="K52" s="6"/>
      <c r="L52" s="5">
        <f>ROUND(SUM(L49:L51),5)</f>
        <v>35</v>
      </c>
      <c r="M52" s="6"/>
      <c r="N52" s="5">
        <f>ROUND(SUM(N49:N51),5)</f>
        <v>35</v>
      </c>
      <c r="O52" s="6"/>
      <c r="P52" s="5">
        <f>ROUND(SUM(P49:P51),5)</f>
        <v>35</v>
      </c>
      <c r="Q52" s="6"/>
      <c r="R52" s="5">
        <f>ROUND(SUM(R49:R51),5)</f>
        <v>35</v>
      </c>
      <c r="S52" s="6"/>
      <c r="T52" s="5">
        <f>ROUND(SUM(T49:T51),5)</f>
        <v>35</v>
      </c>
      <c r="U52" s="6"/>
      <c r="V52" s="5">
        <f>ROUND(SUM(V49:V51),5)</f>
        <v>35</v>
      </c>
      <c r="W52" s="6"/>
      <c r="X52" s="5">
        <f>ROUND(SUM(X49:X51),5)</f>
        <v>35</v>
      </c>
      <c r="Y52" s="6"/>
      <c r="Z52" s="5">
        <f>ROUND(SUM(Z49:Z51),5)</f>
        <v>35</v>
      </c>
      <c r="AA52" s="6"/>
      <c r="AB52" s="5">
        <f>ROUND(SUM(AB49:AB51),5)</f>
        <v>35</v>
      </c>
      <c r="AC52" s="6"/>
      <c r="AD52" s="5">
        <f>ROUND(SUM(AD49:AD51),5)</f>
        <v>35</v>
      </c>
      <c r="AE52" s="6"/>
      <c r="AF52" s="5">
        <f>ROUND(SUM(H52:AD52),5)</f>
        <v>420</v>
      </c>
    </row>
    <row r="53" spans="1:32" x14ac:dyDescent="0.25">
      <c r="A53" s="2"/>
      <c r="B53" s="2"/>
      <c r="C53" s="2"/>
      <c r="D53" s="2"/>
      <c r="E53" s="2" t="s">
        <v>64</v>
      </c>
      <c r="F53" s="2"/>
      <c r="G53" s="2"/>
      <c r="H53" s="5"/>
      <c r="I53" s="6"/>
      <c r="J53" s="5"/>
      <c r="K53" s="6"/>
      <c r="L53" s="5"/>
      <c r="M53" s="6"/>
      <c r="N53" s="5"/>
      <c r="O53" s="6"/>
      <c r="P53" s="5"/>
      <c r="Q53" s="6"/>
      <c r="R53" s="5"/>
      <c r="S53" s="6"/>
      <c r="T53" s="5"/>
      <c r="U53" s="6"/>
      <c r="V53" s="5"/>
      <c r="W53" s="6"/>
      <c r="X53" s="5"/>
      <c r="Y53" s="6"/>
      <c r="Z53" s="5"/>
      <c r="AA53" s="6"/>
      <c r="AB53" s="5"/>
      <c r="AC53" s="6"/>
      <c r="AD53" s="5"/>
      <c r="AE53" s="6"/>
      <c r="AF53" s="5"/>
    </row>
    <row r="54" spans="1:32" x14ac:dyDescent="0.25">
      <c r="A54" s="2"/>
      <c r="B54" s="2"/>
      <c r="C54" s="2"/>
      <c r="D54" s="2"/>
      <c r="E54" s="2"/>
      <c r="F54" s="2" t="s">
        <v>65</v>
      </c>
      <c r="G54" s="2"/>
      <c r="H54" s="5">
        <v>185</v>
      </c>
      <c r="I54" s="6"/>
      <c r="J54" s="5">
        <v>185</v>
      </c>
      <c r="K54" s="6"/>
      <c r="L54" s="5">
        <v>185</v>
      </c>
      <c r="M54" s="6"/>
      <c r="N54" s="5">
        <v>185</v>
      </c>
      <c r="O54" s="6"/>
      <c r="P54" s="5">
        <v>185</v>
      </c>
      <c r="Q54" s="6"/>
      <c r="R54" s="5">
        <v>185</v>
      </c>
      <c r="S54" s="6"/>
      <c r="T54" s="5">
        <v>185</v>
      </c>
      <c r="U54" s="6"/>
      <c r="V54" s="5">
        <v>185</v>
      </c>
      <c r="W54" s="6"/>
      <c r="X54" s="5">
        <v>185</v>
      </c>
      <c r="Y54" s="6"/>
      <c r="Z54" s="5">
        <v>185</v>
      </c>
      <c r="AA54" s="6"/>
      <c r="AB54" s="5">
        <v>185</v>
      </c>
      <c r="AC54" s="6"/>
      <c r="AD54" s="5">
        <v>185</v>
      </c>
      <c r="AE54" s="6"/>
      <c r="AF54" s="5">
        <f>ROUND(SUM(H54:AD54),5)</f>
        <v>2220</v>
      </c>
    </row>
    <row r="55" spans="1:32" x14ac:dyDescent="0.25">
      <c r="A55" s="2"/>
      <c r="B55" s="2"/>
      <c r="C55" s="2"/>
      <c r="D55" s="2"/>
      <c r="E55" s="2"/>
      <c r="F55" s="2" t="s">
        <v>66</v>
      </c>
      <c r="G55" s="2"/>
      <c r="H55" s="5">
        <v>250</v>
      </c>
      <c r="I55" s="6"/>
      <c r="J55" s="5">
        <v>250</v>
      </c>
      <c r="K55" s="6"/>
      <c r="L55" s="5">
        <v>250</v>
      </c>
      <c r="M55" s="6"/>
      <c r="N55" s="5">
        <v>250</v>
      </c>
      <c r="O55" s="6"/>
      <c r="P55" s="5">
        <v>250</v>
      </c>
      <c r="Q55" s="6"/>
      <c r="R55" s="5">
        <v>250</v>
      </c>
      <c r="S55" s="6"/>
      <c r="T55" s="5">
        <v>250</v>
      </c>
      <c r="U55" s="6"/>
      <c r="V55" s="5">
        <v>250</v>
      </c>
      <c r="W55" s="6"/>
      <c r="X55" s="5">
        <v>250</v>
      </c>
      <c r="Y55" s="6"/>
      <c r="Z55" s="5">
        <v>250</v>
      </c>
      <c r="AA55" s="6"/>
      <c r="AB55" s="5">
        <v>250</v>
      </c>
      <c r="AC55" s="6"/>
      <c r="AD55" s="5">
        <v>250</v>
      </c>
      <c r="AE55" s="6"/>
      <c r="AF55" s="5">
        <f>ROUND(SUM(H55:AD55),5)</f>
        <v>3000</v>
      </c>
    </row>
    <row r="56" spans="1:32" ht="15.75" thickBot="1" x14ac:dyDescent="0.3">
      <c r="A56" s="2"/>
      <c r="B56" s="2"/>
      <c r="C56" s="2"/>
      <c r="D56" s="2"/>
      <c r="E56" s="2"/>
      <c r="F56" s="2" t="s">
        <v>67</v>
      </c>
      <c r="G56" s="2"/>
      <c r="H56" s="7">
        <v>100</v>
      </c>
      <c r="I56" s="6"/>
      <c r="J56" s="7">
        <v>100</v>
      </c>
      <c r="K56" s="6"/>
      <c r="L56" s="7">
        <v>100</v>
      </c>
      <c r="M56" s="6"/>
      <c r="N56" s="7">
        <v>100</v>
      </c>
      <c r="O56" s="6"/>
      <c r="P56" s="7">
        <v>100</v>
      </c>
      <c r="Q56" s="6"/>
      <c r="R56" s="7">
        <v>100</v>
      </c>
      <c r="S56" s="6"/>
      <c r="T56" s="7">
        <v>100</v>
      </c>
      <c r="U56" s="6"/>
      <c r="V56" s="7">
        <v>100</v>
      </c>
      <c r="W56" s="6"/>
      <c r="X56" s="7">
        <v>100</v>
      </c>
      <c r="Y56" s="6"/>
      <c r="Z56" s="7">
        <v>100</v>
      </c>
      <c r="AA56" s="6"/>
      <c r="AB56" s="7">
        <v>100</v>
      </c>
      <c r="AC56" s="6"/>
      <c r="AD56" s="7">
        <v>100</v>
      </c>
      <c r="AE56" s="6"/>
      <c r="AF56" s="7">
        <f>ROUND(SUM(H56:AD56),5)</f>
        <v>1200</v>
      </c>
    </row>
    <row r="57" spans="1:32" x14ac:dyDescent="0.25">
      <c r="A57" s="2"/>
      <c r="B57" s="2"/>
      <c r="C57" s="2"/>
      <c r="D57" s="2"/>
      <c r="E57" s="2" t="s">
        <v>68</v>
      </c>
      <c r="F57" s="2"/>
      <c r="G57" s="2"/>
      <c r="H57" s="5">
        <f>ROUND(SUM(H53:H56),5)</f>
        <v>535</v>
      </c>
      <c r="I57" s="6"/>
      <c r="J57" s="5">
        <f>ROUND(SUM(J53:J56),5)</f>
        <v>535</v>
      </c>
      <c r="K57" s="6"/>
      <c r="L57" s="5">
        <f>ROUND(SUM(L53:L56),5)</f>
        <v>535</v>
      </c>
      <c r="M57" s="6"/>
      <c r="N57" s="5">
        <f>ROUND(SUM(N53:N56),5)</f>
        <v>535</v>
      </c>
      <c r="O57" s="6"/>
      <c r="P57" s="5">
        <f>ROUND(SUM(P53:P56),5)</f>
        <v>535</v>
      </c>
      <c r="Q57" s="6"/>
      <c r="R57" s="5">
        <f>ROUND(SUM(R53:R56),5)</f>
        <v>535</v>
      </c>
      <c r="S57" s="6"/>
      <c r="T57" s="5">
        <f>ROUND(SUM(T53:T56),5)</f>
        <v>535</v>
      </c>
      <c r="U57" s="6"/>
      <c r="V57" s="5">
        <f>ROUND(SUM(V53:V56),5)</f>
        <v>535</v>
      </c>
      <c r="W57" s="6"/>
      <c r="X57" s="5">
        <f>ROUND(SUM(X53:X56),5)</f>
        <v>535</v>
      </c>
      <c r="Y57" s="6"/>
      <c r="Z57" s="5">
        <f>ROUND(SUM(Z53:Z56),5)</f>
        <v>535</v>
      </c>
      <c r="AA57" s="6"/>
      <c r="AB57" s="5">
        <f>ROUND(SUM(AB53:AB56),5)</f>
        <v>535</v>
      </c>
      <c r="AC57" s="6"/>
      <c r="AD57" s="5">
        <f>ROUND(SUM(AD53:AD56),5)</f>
        <v>535</v>
      </c>
      <c r="AE57" s="6"/>
      <c r="AF57" s="5">
        <f>ROUND(SUM(H57:AD57),5)</f>
        <v>6420</v>
      </c>
    </row>
    <row r="58" spans="1:32" x14ac:dyDescent="0.25">
      <c r="A58" s="2"/>
      <c r="B58" s="2"/>
      <c r="C58" s="2"/>
      <c r="D58" s="2"/>
      <c r="E58" s="2" t="s">
        <v>69</v>
      </c>
      <c r="F58" s="2"/>
      <c r="G58" s="2"/>
      <c r="H58" s="5"/>
      <c r="I58" s="6"/>
      <c r="J58" s="5"/>
      <c r="K58" s="6"/>
      <c r="L58" s="5"/>
      <c r="M58" s="6"/>
      <c r="N58" s="5"/>
      <c r="O58" s="6"/>
      <c r="P58" s="5"/>
      <c r="Q58" s="6"/>
      <c r="R58" s="5"/>
      <c r="S58" s="6"/>
      <c r="T58" s="5"/>
      <c r="U58" s="6"/>
      <c r="V58" s="5"/>
      <c r="W58" s="6"/>
      <c r="X58" s="5"/>
      <c r="Y58" s="6"/>
      <c r="Z58" s="5"/>
      <c r="AA58" s="6"/>
      <c r="AB58" s="5"/>
      <c r="AC58" s="6"/>
      <c r="AD58" s="5"/>
      <c r="AE58" s="6"/>
      <c r="AF58" s="5"/>
    </row>
    <row r="59" spans="1:32" x14ac:dyDescent="0.25">
      <c r="A59" s="2"/>
      <c r="B59" s="2"/>
      <c r="C59" s="2"/>
      <c r="D59" s="2"/>
      <c r="E59" s="2"/>
      <c r="F59" s="2" t="s">
        <v>70</v>
      </c>
      <c r="G59" s="2"/>
      <c r="H59" s="5">
        <v>667</v>
      </c>
      <c r="I59" s="6"/>
      <c r="J59" s="5">
        <v>667</v>
      </c>
      <c r="K59" s="6"/>
      <c r="L59" s="5">
        <v>667</v>
      </c>
      <c r="M59" s="6"/>
      <c r="N59" s="5">
        <v>667</v>
      </c>
      <c r="O59" s="6"/>
      <c r="P59" s="5">
        <v>667</v>
      </c>
      <c r="Q59" s="6"/>
      <c r="R59" s="5">
        <v>667</v>
      </c>
      <c r="S59" s="6"/>
      <c r="T59" s="5">
        <v>667</v>
      </c>
      <c r="U59" s="6"/>
      <c r="V59" s="5">
        <v>667</v>
      </c>
      <c r="W59" s="6"/>
      <c r="X59" s="5">
        <v>667</v>
      </c>
      <c r="Y59" s="6"/>
      <c r="Z59" s="5">
        <v>667</v>
      </c>
      <c r="AA59" s="6"/>
      <c r="AB59" s="5">
        <v>667</v>
      </c>
      <c r="AC59" s="6"/>
      <c r="AD59" s="5">
        <v>667</v>
      </c>
      <c r="AE59" s="6"/>
      <c r="AF59" s="5">
        <f>ROUND(SUM(H59:AD59),5)</f>
        <v>8004</v>
      </c>
    </row>
    <row r="60" spans="1:32" x14ac:dyDescent="0.25">
      <c r="A60" s="2"/>
      <c r="B60" s="2"/>
      <c r="C60" s="2"/>
      <c r="D60" s="2"/>
      <c r="E60" s="2"/>
      <c r="F60" s="2" t="s">
        <v>71</v>
      </c>
      <c r="G60" s="2"/>
      <c r="H60" s="5">
        <v>585</v>
      </c>
      <c r="I60" s="6"/>
      <c r="J60" s="5">
        <v>800</v>
      </c>
      <c r="K60" s="6"/>
      <c r="L60" s="5">
        <v>800</v>
      </c>
      <c r="M60" s="6"/>
      <c r="N60" s="5">
        <v>800</v>
      </c>
      <c r="O60" s="6"/>
      <c r="P60" s="5">
        <v>800</v>
      </c>
      <c r="Q60" s="6"/>
      <c r="R60" s="5">
        <v>800</v>
      </c>
      <c r="S60" s="6"/>
      <c r="T60" s="5">
        <v>800</v>
      </c>
      <c r="U60" s="6"/>
      <c r="V60" s="5">
        <v>800</v>
      </c>
      <c r="W60" s="6"/>
      <c r="X60" s="5">
        <v>800</v>
      </c>
      <c r="Y60" s="6"/>
      <c r="Z60" s="5">
        <v>800</v>
      </c>
      <c r="AA60" s="6"/>
      <c r="AB60" s="5">
        <v>800</v>
      </c>
      <c r="AC60" s="6"/>
      <c r="AD60" s="5">
        <v>800</v>
      </c>
      <c r="AE60" s="6"/>
      <c r="AF60" s="5">
        <f>ROUND(SUM(H60:AD60),5)</f>
        <v>9385</v>
      </c>
    </row>
    <row r="61" spans="1:32" ht="15.75" thickBot="1" x14ac:dyDescent="0.3">
      <c r="A61" s="2"/>
      <c r="B61" s="2"/>
      <c r="C61" s="2"/>
      <c r="D61" s="2"/>
      <c r="E61" s="2"/>
      <c r="F61" s="2" t="s">
        <v>72</v>
      </c>
      <c r="G61" s="2"/>
      <c r="H61" s="7">
        <v>150</v>
      </c>
      <c r="I61" s="6"/>
      <c r="J61" s="7">
        <v>150</v>
      </c>
      <c r="K61" s="6"/>
      <c r="L61" s="7">
        <v>150</v>
      </c>
      <c r="M61" s="6"/>
      <c r="N61" s="7">
        <v>150</v>
      </c>
      <c r="O61" s="6"/>
      <c r="P61" s="7">
        <v>150</v>
      </c>
      <c r="Q61" s="6"/>
      <c r="R61" s="7">
        <v>150</v>
      </c>
      <c r="S61" s="6"/>
      <c r="T61" s="7">
        <v>150</v>
      </c>
      <c r="U61" s="6"/>
      <c r="V61" s="7">
        <v>150</v>
      </c>
      <c r="W61" s="6"/>
      <c r="X61" s="7">
        <v>150</v>
      </c>
      <c r="Y61" s="6"/>
      <c r="Z61" s="7">
        <v>150</v>
      </c>
      <c r="AA61" s="6"/>
      <c r="AB61" s="7">
        <v>150</v>
      </c>
      <c r="AC61" s="6"/>
      <c r="AD61" s="7">
        <v>150</v>
      </c>
      <c r="AE61" s="6"/>
      <c r="AF61" s="7">
        <f>ROUND(SUM(H61:AD61),5)</f>
        <v>1800</v>
      </c>
    </row>
    <row r="62" spans="1:32" x14ac:dyDescent="0.25">
      <c r="A62" s="2"/>
      <c r="B62" s="2"/>
      <c r="C62" s="2"/>
      <c r="D62" s="2"/>
      <c r="E62" s="2" t="s">
        <v>73</v>
      </c>
      <c r="F62" s="2"/>
      <c r="G62" s="2"/>
      <c r="H62" s="5">
        <f>ROUND(SUM(H58:H61),5)</f>
        <v>1402</v>
      </c>
      <c r="I62" s="6"/>
      <c r="J62" s="5">
        <f>ROUND(SUM(J58:J61),5)</f>
        <v>1617</v>
      </c>
      <c r="K62" s="6"/>
      <c r="L62" s="5">
        <f>ROUND(SUM(L58:L61),5)</f>
        <v>1617</v>
      </c>
      <c r="M62" s="6"/>
      <c r="N62" s="5">
        <f>ROUND(SUM(N58:N61),5)</f>
        <v>1617</v>
      </c>
      <c r="O62" s="6"/>
      <c r="P62" s="5">
        <f>ROUND(SUM(P58:P61),5)</f>
        <v>1617</v>
      </c>
      <c r="Q62" s="6"/>
      <c r="R62" s="5">
        <f>ROUND(SUM(R58:R61),5)</f>
        <v>1617</v>
      </c>
      <c r="S62" s="6"/>
      <c r="T62" s="5">
        <f>ROUND(SUM(T58:T61),5)</f>
        <v>1617</v>
      </c>
      <c r="U62" s="6"/>
      <c r="V62" s="5">
        <f>ROUND(SUM(V58:V61),5)</f>
        <v>1617</v>
      </c>
      <c r="W62" s="6"/>
      <c r="X62" s="5">
        <f>ROUND(SUM(X58:X61),5)</f>
        <v>1617</v>
      </c>
      <c r="Y62" s="6"/>
      <c r="Z62" s="5">
        <f>ROUND(SUM(Z58:Z61),5)</f>
        <v>1617</v>
      </c>
      <c r="AA62" s="6"/>
      <c r="AB62" s="5">
        <f>ROUND(SUM(AB58:AB61),5)</f>
        <v>1617</v>
      </c>
      <c r="AC62" s="6"/>
      <c r="AD62" s="5">
        <f>ROUND(SUM(AD58:AD61),5)</f>
        <v>1617</v>
      </c>
      <c r="AE62" s="6"/>
      <c r="AF62" s="5">
        <f>ROUND(SUM(H62:AD62),5)</f>
        <v>19189</v>
      </c>
    </row>
    <row r="63" spans="1:32" x14ac:dyDescent="0.25">
      <c r="A63" s="2"/>
      <c r="B63" s="2"/>
      <c r="C63" s="2"/>
      <c r="D63" s="2"/>
      <c r="E63" s="2" t="s">
        <v>74</v>
      </c>
      <c r="F63" s="2"/>
      <c r="G63" s="2"/>
      <c r="H63" s="5"/>
      <c r="I63" s="6"/>
      <c r="J63" s="5"/>
      <c r="K63" s="6"/>
      <c r="L63" s="5"/>
      <c r="M63" s="6"/>
      <c r="N63" s="5"/>
      <c r="O63" s="6"/>
      <c r="P63" s="5"/>
      <c r="Q63" s="6"/>
      <c r="R63" s="5"/>
      <c r="S63" s="6"/>
      <c r="T63" s="5"/>
      <c r="U63" s="6"/>
      <c r="V63" s="5"/>
      <c r="W63" s="6"/>
      <c r="X63" s="5"/>
      <c r="Y63" s="6"/>
      <c r="Z63" s="5"/>
      <c r="AA63" s="6"/>
      <c r="AB63" s="5"/>
      <c r="AC63" s="6"/>
      <c r="AD63" s="5"/>
      <c r="AE63" s="6"/>
      <c r="AF63" s="5"/>
    </row>
    <row r="64" spans="1:32" x14ac:dyDescent="0.25">
      <c r="A64" s="2"/>
      <c r="B64" s="2"/>
      <c r="C64" s="2"/>
      <c r="D64" s="2"/>
      <c r="E64" s="2"/>
      <c r="F64" s="2" t="s">
        <v>75</v>
      </c>
      <c r="G64" s="2"/>
      <c r="H64" s="5">
        <v>334</v>
      </c>
      <c r="I64" s="6"/>
      <c r="J64" s="5">
        <v>334</v>
      </c>
      <c r="K64" s="6"/>
      <c r="L64" s="5">
        <v>334</v>
      </c>
      <c r="M64" s="6"/>
      <c r="N64" s="5">
        <v>334</v>
      </c>
      <c r="O64" s="6"/>
      <c r="P64" s="5">
        <v>334</v>
      </c>
      <c r="Q64" s="6"/>
      <c r="R64" s="5">
        <v>334</v>
      </c>
      <c r="S64" s="6"/>
      <c r="T64" s="5">
        <v>334</v>
      </c>
      <c r="U64" s="6"/>
      <c r="V64" s="5">
        <v>334</v>
      </c>
      <c r="W64" s="6"/>
      <c r="X64" s="5">
        <v>334</v>
      </c>
      <c r="Y64" s="6"/>
      <c r="Z64" s="5">
        <v>334</v>
      </c>
      <c r="AA64" s="6"/>
      <c r="AB64" s="5">
        <v>334</v>
      </c>
      <c r="AC64" s="6"/>
      <c r="AD64" s="5">
        <v>334</v>
      </c>
      <c r="AE64" s="6"/>
      <c r="AF64" s="5">
        <f>ROUND(SUM(H64:AD64),5)</f>
        <v>4008</v>
      </c>
    </row>
    <row r="65" spans="1:32" x14ac:dyDescent="0.25">
      <c r="A65" s="2"/>
      <c r="B65" s="2"/>
      <c r="C65" s="2"/>
      <c r="D65" s="2"/>
      <c r="E65" s="2"/>
      <c r="F65" s="2" t="s">
        <v>76</v>
      </c>
      <c r="G65" s="2"/>
      <c r="H65" s="5">
        <v>167</v>
      </c>
      <c r="I65" s="6"/>
      <c r="J65" s="5">
        <v>167</v>
      </c>
      <c r="K65" s="6"/>
      <c r="L65" s="5">
        <v>167</v>
      </c>
      <c r="M65" s="6"/>
      <c r="N65" s="5">
        <v>167</v>
      </c>
      <c r="O65" s="6"/>
      <c r="P65" s="5">
        <v>167</v>
      </c>
      <c r="Q65" s="6"/>
      <c r="R65" s="5">
        <v>167</v>
      </c>
      <c r="S65" s="6"/>
      <c r="T65" s="5">
        <v>167</v>
      </c>
      <c r="U65" s="6"/>
      <c r="V65" s="5">
        <v>167</v>
      </c>
      <c r="W65" s="6"/>
      <c r="X65" s="5">
        <v>167</v>
      </c>
      <c r="Y65" s="6"/>
      <c r="Z65" s="5">
        <v>167</v>
      </c>
      <c r="AA65" s="6"/>
      <c r="AB65" s="5">
        <v>167</v>
      </c>
      <c r="AC65" s="6"/>
      <c r="AD65" s="5">
        <v>167</v>
      </c>
      <c r="AE65" s="6"/>
      <c r="AF65" s="5">
        <f>ROUND(SUM(H65:AD65),5)</f>
        <v>2004</v>
      </c>
    </row>
    <row r="66" spans="1:32" ht="15.75" thickBot="1" x14ac:dyDescent="0.3">
      <c r="A66" s="2"/>
      <c r="B66" s="2"/>
      <c r="C66" s="2"/>
      <c r="D66" s="2"/>
      <c r="E66" s="2"/>
      <c r="F66" s="2" t="s">
        <v>77</v>
      </c>
      <c r="G66" s="2"/>
      <c r="H66" s="7">
        <v>167</v>
      </c>
      <c r="I66" s="6"/>
      <c r="J66" s="7">
        <v>167</v>
      </c>
      <c r="K66" s="6"/>
      <c r="L66" s="7">
        <v>167</v>
      </c>
      <c r="M66" s="6"/>
      <c r="N66" s="7">
        <v>167</v>
      </c>
      <c r="O66" s="6"/>
      <c r="P66" s="7">
        <v>167</v>
      </c>
      <c r="Q66" s="6"/>
      <c r="R66" s="7">
        <v>167</v>
      </c>
      <c r="S66" s="6"/>
      <c r="T66" s="7">
        <v>167</v>
      </c>
      <c r="U66" s="6"/>
      <c r="V66" s="7">
        <v>167</v>
      </c>
      <c r="W66" s="6"/>
      <c r="X66" s="7">
        <v>167</v>
      </c>
      <c r="Y66" s="6"/>
      <c r="Z66" s="7">
        <v>167</v>
      </c>
      <c r="AA66" s="6"/>
      <c r="AB66" s="7">
        <v>167</v>
      </c>
      <c r="AC66" s="6"/>
      <c r="AD66" s="7">
        <v>167</v>
      </c>
      <c r="AE66" s="6"/>
      <c r="AF66" s="7">
        <f>ROUND(SUM(H66:AD66),5)</f>
        <v>2004</v>
      </c>
    </row>
    <row r="67" spans="1:32" x14ac:dyDescent="0.25">
      <c r="A67" s="2"/>
      <c r="B67" s="2"/>
      <c r="C67" s="2"/>
      <c r="D67" s="2"/>
      <c r="E67" s="2" t="s">
        <v>78</v>
      </c>
      <c r="F67" s="2"/>
      <c r="G67" s="2"/>
      <c r="H67" s="5">
        <f>ROUND(SUM(H63:H66),5)</f>
        <v>668</v>
      </c>
      <c r="I67" s="6"/>
      <c r="J67" s="5">
        <f>ROUND(SUM(J63:J66),5)</f>
        <v>668</v>
      </c>
      <c r="K67" s="6"/>
      <c r="L67" s="5">
        <f>ROUND(SUM(L63:L66),5)</f>
        <v>668</v>
      </c>
      <c r="M67" s="6"/>
      <c r="N67" s="5">
        <f>ROUND(SUM(N63:N66),5)</f>
        <v>668</v>
      </c>
      <c r="O67" s="6"/>
      <c r="P67" s="5">
        <f>ROUND(SUM(P63:P66),5)</f>
        <v>668</v>
      </c>
      <c r="Q67" s="6"/>
      <c r="R67" s="5">
        <f>ROUND(SUM(R63:R66),5)</f>
        <v>668</v>
      </c>
      <c r="S67" s="6"/>
      <c r="T67" s="5">
        <f>ROUND(SUM(T63:T66),5)</f>
        <v>668</v>
      </c>
      <c r="U67" s="6"/>
      <c r="V67" s="5">
        <f>ROUND(SUM(V63:V66),5)</f>
        <v>668</v>
      </c>
      <c r="W67" s="6"/>
      <c r="X67" s="5">
        <f>ROUND(SUM(X63:X66),5)</f>
        <v>668</v>
      </c>
      <c r="Y67" s="6"/>
      <c r="Z67" s="5">
        <f>ROUND(SUM(Z63:Z66),5)</f>
        <v>668</v>
      </c>
      <c r="AA67" s="6"/>
      <c r="AB67" s="5">
        <f>ROUND(SUM(AB63:AB66),5)</f>
        <v>668</v>
      </c>
      <c r="AC67" s="6"/>
      <c r="AD67" s="5">
        <f>ROUND(SUM(AD63:AD66),5)</f>
        <v>668</v>
      </c>
      <c r="AE67" s="6"/>
      <c r="AF67" s="5">
        <f>ROUND(SUM(H67:AD67),5)</f>
        <v>8016</v>
      </c>
    </row>
    <row r="68" spans="1:32" x14ac:dyDescent="0.25">
      <c r="A68" s="2"/>
      <c r="B68" s="2"/>
      <c r="C68" s="2"/>
      <c r="D68" s="2"/>
      <c r="E68" s="2" t="s">
        <v>79</v>
      </c>
      <c r="F68" s="2"/>
      <c r="G68" s="2"/>
      <c r="H68" s="5"/>
      <c r="I68" s="6"/>
      <c r="J68" s="5"/>
      <c r="K68" s="6"/>
      <c r="L68" s="5"/>
      <c r="M68" s="6"/>
      <c r="N68" s="5"/>
      <c r="O68" s="6"/>
      <c r="P68" s="5"/>
      <c r="Q68" s="6"/>
      <c r="R68" s="5"/>
      <c r="S68" s="6"/>
      <c r="T68" s="5"/>
      <c r="U68" s="6"/>
      <c r="V68" s="5"/>
      <c r="W68" s="6"/>
      <c r="X68" s="5"/>
      <c r="Y68" s="6"/>
      <c r="Z68" s="5"/>
      <c r="AA68" s="6"/>
      <c r="AB68" s="5"/>
      <c r="AC68" s="6"/>
      <c r="AD68" s="5"/>
      <c r="AE68" s="6"/>
      <c r="AF68" s="5"/>
    </row>
    <row r="69" spans="1:32" ht="15.75" thickBot="1" x14ac:dyDescent="0.3">
      <c r="A69" s="2"/>
      <c r="B69" s="2"/>
      <c r="C69" s="2"/>
      <c r="D69" s="2"/>
      <c r="E69" s="2"/>
      <c r="F69" s="2" t="s">
        <v>80</v>
      </c>
      <c r="G69" s="2"/>
      <c r="H69" s="7">
        <v>11700</v>
      </c>
      <c r="I69" s="6"/>
      <c r="J69" s="7">
        <v>11700</v>
      </c>
      <c r="K69" s="6"/>
      <c r="L69" s="7">
        <v>11700</v>
      </c>
      <c r="M69" s="6"/>
      <c r="N69" s="7">
        <v>11700</v>
      </c>
      <c r="O69" s="6"/>
      <c r="P69" s="7">
        <v>11700</v>
      </c>
      <c r="Q69" s="6"/>
      <c r="R69" s="7">
        <v>11700</v>
      </c>
      <c r="S69" s="6"/>
      <c r="T69" s="7">
        <v>11700</v>
      </c>
      <c r="U69" s="6"/>
      <c r="V69" s="7">
        <v>11700</v>
      </c>
      <c r="W69" s="6"/>
      <c r="X69" s="7">
        <v>11700</v>
      </c>
      <c r="Y69" s="6"/>
      <c r="Z69" s="7">
        <v>11700</v>
      </c>
      <c r="AA69" s="6"/>
      <c r="AB69" s="7">
        <v>11700</v>
      </c>
      <c r="AC69" s="6"/>
      <c r="AD69" s="7">
        <v>11700</v>
      </c>
      <c r="AE69" s="6"/>
      <c r="AF69" s="7">
        <f>ROUND(SUM(H69:AD69),5)</f>
        <v>140400</v>
      </c>
    </row>
    <row r="70" spans="1:32" x14ac:dyDescent="0.25">
      <c r="A70" s="2"/>
      <c r="B70" s="2"/>
      <c r="C70" s="2"/>
      <c r="D70" s="2"/>
      <c r="E70" s="2" t="s">
        <v>81</v>
      </c>
      <c r="F70" s="2"/>
      <c r="G70" s="2"/>
      <c r="H70" s="5">
        <f>ROUND(SUM(H68:H69),5)</f>
        <v>11700</v>
      </c>
      <c r="I70" s="6"/>
      <c r="J70" s="5">
        <f>ROUND(SUM(J68:J69),5)</f>
        <v>11700</v>
      </c>
      <c r="K70" s="6"/>
      <c r="L70" s="5">
        <f>ROUND(SUM(L68:L69),5)</f>
        <v>11700</v>
      </c>
      <c r="M70" s="6"/>
      <c r="N70" s="5">
        <f>ROUND(SUM(N68:N69),5)</f>
        <v>11700</v>
      </c>
      <c r="O70" s="6"/>
      <c r="P70" s="5">
        <f>ROUND(SUM(P68:P69),5)</f>
        <v>11700</v>
      </c>
      <c r="Q70" s="6"/>
      <c r="R70" s="5">
        <f>ROUND(SUM(R68:R69),5)</f>
        <v>11700</v>
      </c>
      <c r="S70" s="6"/>
      <c r="T70" s="5">
        <f>ROUND(SUM(T68:T69),5)</f>
        <v>11700</v>
      </c>
      <c r="U70" s="6"/>
      <c r="V70" s="5">
        <f>ROUND(SUM(V68:V69),5)</f>
        <v>11700</v>
      </c>
      <c r="W70" s="6"/>
      <c r="X70" s="5">
        <f>ROUND(SUM(X68:X69),5)</f>
        <v>11700</v>
      </c>
      <c r="Y70" s="6"/>
      <c r="Z70" s="5">
        <f>ROUND(SUM(Z68:Z69),5)</f>
        <v>11700</v>
      </c>
      <c r="AA70" s="6"/>
      <c r="AB70" s="5">
        <f>ROUND(SUM(AB68:AB69),5)</f>
        <v>11700</v>
      </c>
      <c r="AC70" s="6"/>
      <c r="AD70" s="5">
        <f>ROUND(SUM(AD68:AD69),5)</f>
        <v>11700</v>
      </c>
      <c r="AE70" s="6"/>
      <c r="AF70" s="5">
        <f>ROUND(SUM(H70:AD70),5)</f>
        <v>140400</v>
      </c>
    </row>
    <row r="71" spans="1:32" x14ac:dyDescent="0.25">
      <c r="A71" s="2"/>
      <c r="B71" s="2"/>
      <c r="C71" s="2"/>
      <c r="D71" s="2"/>
      <c r="E71" s="2" t="s">
        <v>82</v>
      </c>
      <c r="F71" s="2"/>
      <c r="G71" s="2"/>
      <c r="H71" s="5"/>
      <c r="I71" s="6"/>
      <c r="J71" s="5"/>
      <c r="K71" s="6"/>
      <c r="L71" s="5"/>
      <c r="M71" s="6"/>
      <c r="N71" s="5"/>
      <c r="O71" s="6"/>
      <c r="P71" s="5"/>
      <c r="Q71" s="6"/>
      <c r="R71" s="5"/>
      <c r="S71" s="6"/>
      <c r="T71" s="5"/>
      <c r="U71" s="6"/>
      <c r="V71" s="5"/>
      <c r="W71" s="6"/>
      <c r="X71" s="5"/>
      <c r="Y71" s="6"/>
      <c r="Z71" s="5"/>
      <c r="AA71" s="6"/>
      <c r="AB71" s="5"/>
      <c r="AC71" s="6"/>
      <c r="AD71" s="5"/>
      <c r="AE71" s="6"/>
      <c r="AF71" s="5"/>
    </row>
    <row r="72" spans="1:32" ht="15.75" thickBot="1" x14ac:dyDescent="0.3">
      <c r="A72" s="2"/>
      <c r="B72" s="2"/>
      <c r="C72" s="2"/>
      <c r="D72" s="2"/>
      <c r="E72" s="2"/>
      <c r="F72" s="2" t="s">
        <v>83</v>
      </c>
      <c r="G72" s="2"/>
      <c r="H72" s="7">
        <v>5400</v>
      </c>
      <c r="I72" s="6"/>
      <c r="J72" s="7">
        <v>5400</v>
      </c>
      <c r="K72" s="6"/>
      <c r="L72" s="7">
        <v>5400</v>
      </c>
      <c r="M72" s="6"/>
      <c r="N72" s="7">
        <v>5400</v>
      </c>
      <c r="O72" s="6"/>
      <c r="P72" s="7">
        <v>5400</v>
      </c>
      <c r="Q72" s="6"/>
      <c r="R72" s="7">
        <v>5400</v>
      </c>
      <c r="S72" s="6"/>
      <c r="T72" s="7">
        <v>5400</v>
      </c>
      <c r="U72" s="6"/>
      <c r="V72" s="7">
        <v>5400</v>
      </c>
      <c r="W72" s="6"/>
      <c r="X72" s="7">
        <v>5400</v>
      </c>
      <c r="Y72" s="6"/>
      <c r="Z72" s="7">
        <v>5400</v>
      </c>
      <c r="AA72" s="6"/>
      <c r="AB72" s="7">
        <v>5400</v>
      </c>
      <c r="AC72" s="6"/>
      <c r="AD72" s="7">
        <v>5400</v>
      </c>
      <c r="AE72" s="6"/>
      <c r="AF72" s="7">
        <f>ROUND(SUM(H72:AD72),5)</f>
        <v>64800</v>
      </c>
    </row>
    <row r="73" spans="1:32" x14ac:dyDescent="0.25">
      <c r="A73" s="2"/>
      <c r="B73" s="2"/>
      <c r="C73" s="2"/>
      <c r="D73" s="2"/>
      <c r="E73" s="2" t="s">
        <v>84</v>
      </c>
      <c r="F73" s="2"/>
      <c r="G73" s="2"/>
      <c r="H73" s="5">
        <f>ROUND(SUM(H71:H72),5)</f>
        <v>5400</v>
      </c>
      <c r="I73" s="6"/>
      <c r="J73" s="5">
        <f>ROUND(SUM(J71:J72),5)</f>
        <v>5400</v>
      </c>
      <c r="K73" s="6"/>
      <c r="L73" s="5">
        <f>ROUND(SUM(L71:L72),5)</f>
        <v>5400</v>
      </c>
      <c r="M73" s="6"/>
      <c r="N73" s="5">
        <f>ROUND(SUM(N71:N72),5)</f>
        <v>5400</v>
      </c>
      <c r="O73" s="6"/>
      <c r="P73" s="5">
        <f>ROUND(SUM(P71:P72),5)</f>
        <v>5400</v>
      </c>
      <c r="Q73" s="6"/>
      <c r="R73" s="5">
        <f>ROUND(SUM(R71:R72),5)</f>
        <v>5400</v>
      </c>
      <c r="S73" s="6"/>
      <c r="T73" s="5">
        <f>ROUND(SUM(T71:T72),5)</f>
        <v>5400</v>
      </c>
      <c r="U73" s="6"/>
      <c r="V73" s="5">
        <f>ROUND(SUM(V71:V72),5)</f>
        <v>5400</v>
      </c>
      <c r="W73" s="6"/>
      <c r="X73" s="5">
        <f>ROUND(SUM(X71:X72),5)</f>
        <v>5400</v>
      </c>
      <c r="Y73" s="6"/>
      <c r="Z73" s="5">
        <f>ROUND(SUM(Z71:Z72),5)</f>
        <v>5400</v>
      </c>
      <c r="AA73" s="6"/>
      <c r="AB73" s="5">
        <f>ROUND(SUM(AB71:AB72),5)</f>
        <v>5400</v>
      </c>
      <c r="AC73" s="6"/>
      <c r="AD73" s="5">
        <f>ROUND(SUM(AD71:AD72),5)</f>
        <v>5400</v>
      </c>
      <c r="AE73" s="6"/>
      <c r="AF73" s="5">
        <f>ROUND(SUM(H73:AD73),5)</f>
        <v>64800</v>
      </c>
    </row>
    <row r="74" spans="1:32" x14ac:dyDescent="0.25">
      <c r="A74" s="2"/>
      <c r="B74" s="2"/>
      <c r="C74" s="2"/>
      <c r="D74" s="2"/>
      <c r="E74" s="2" t="s">
        <v>85</v>
      </c>
      <c r="F74" s="2"/>
      <c r="G74" s="2"/>
      <c r="H74" s="5"/>
      <c r="I74" s="6"/>
      <c r="J74" s="5"/>
      <c r="K74" s="6"/>
      <c r="L74" s="5"/>
      <c r="M74" s="6"/>
      <c r="N74" s="5"/>
      <c r="O74" s="6"/>
      <c r="P74" s="5"/>
      <c r="Q74" s="6"/>
      <c r="R74" s="5"/>
      <c r="S74" s="6"/>
      <c r="T74" s="5"/>
      <c r="U74" s="6"/>
      <c r="V74" s="5"/>
      <c r="W74" s="6"/>
      <c r="X74" s="5"/>
      <c r="Y74" s="6"/>
      <c r="Z74" s="5"/>
      <c r="AA74" s="6"/>
      <c r="AB74" s="5"/>
      <c r="AC74" s="6"/>
      <c r="AD74" s="5"/>
      <c r="AE74" s="6"/>
      <c r="AF74" s="5"/>
    </row>
    <row r="75" spans="1:32" x14ac:dyDescent="0.25">
      <c r="A75" s="2"/>
      <c r="B75" s="2"/>
      <c r="C75" s="2"/>
      <c r="D75" s="2"/>
      <c r="E75" s="2"/>
      <c r="F75" s="2" t="s">
        <v>86</v>
      </c>
      <c r="G75" s="2"/>
      <c r="H75" s="5">
        <v>1600</v>
      </c>
      <c r="I75" s="6"/>
      <c r="J75" s="5">
        <v>1600</v>
      </c>
      <c r="K75" s="6"/>
      <c r="L75" s="5">
        <v>1600</v>
      </c>
      <c r="M75" s="6"/>
      <c r="N75" s="5">
        <v>1600</v>
      </c>
      <c r="O75" s="6"/>
      <c r="P75" s="5">
        <v>1600</v>
      </c>
      <c r="Q75" s="6"/>
      <c r="R75" s="5">
        <v>1600</v>
      </c>
      <c r="S75" s="6"/>
      <c r="T75" s="5">
        <v>1600</v>
      </c>
      <c r="U75" s="6"/>
      <c r="V75" s="5">
        <v>1600</v>
      </c>
      <c r="W75" s="6"/>
      <c r="X75" s="5">
        <v>1600</v>
      </c>
      <c r="Y75" s="6"/>
      <c r="Z75" s="5">
        <v>1600</v>
      </c>
      <c r="AA75" s="6"/>
      <c r="AB75" s="5">
        <v>1600</v>
      </c>
      <c r="AC75" s="6"/>
      <c r="AD75" s="5">
        <v>1600</v>
      </c>
      <c r="AE75" s="6"/>
      <c r="AF75" s="5">
        <f>ROUND(SUM(H75:AD75),5)</f>
        <v>19200</v>
      </c>
    </row>
    <row r="76" spans="1:32" ht="15.75" thickBot="1" x14ac:dyDescent="0.3">
      <c r="A76" s="2"/>
      <c r="B76" s="2"/>
      <c r="C76" s="2"/>
      <c r="D76" s="2"/>
      <c r="E76" s="2"/>
      <c r="F76" s="2" t="s">
        <v>87</v>
      </c>
      <c r="G76" s="2"/>
      <c r="H76" s="7">
        <v>1250</v>
      </c>
      <c r="I76" s="6"/>
      <c r="J76" s="7">
        <v>1250</v>
      </c>
      <c r="K76" s="6"/>
      <c r="L76" s="7">
        <v>1250</v>
      </c>
      <c r="M76" s="6"/>
      <c r="N76" s="7">
        <v>1250</v>
      </c>
      <c r="O76" s="6"/>
      <c r="P76" s="7">
        <v>1250</v>
      </c>
      <c r="Q76" s="6"/>
      <c r="R76" s="7">
        <v>1250</v>
      </c>
      <c r="S76" s="6"/>
      <c r="T76" s="7">
        <v>1250</v>
      </c>
      <c r="U76" s="6"/>
      <c r="V76" s="7">
        <v>1250</v>
      </c>
      <c r="W76" s="6"/>
      <c r="X76" s="7">
        <v>1250</v>
      </c>
      <c r="Y76" s="6"/>
      <c r="Z76" s="7">
        <v>1250</v>
      </c>
      <c r="AA76" s="6"/>
      <c r="AB76" s="7">
        <v>1250</v>
      </c>
      <c r="AC76" s="6"/>
      <c r="AD76" s="7">
        <v>1250</v>
      </c>
      <c r="AE76" s="6"/>
      <c r="AF76" s="7">
        <f>ROUND(SUM(H76:AD76),5)</f>
        <v>15000</v>
      </c>
    </row>
    <row r="77" spans="1:32" x14ac:dyDescent="0.25">
      <c r="A77" s="2"/>
      <c r="B77" s="2"/>
      <c r="C77" s="2"/>
      <c r="D77" s="2"/>
      <c r="E77" s="2" t="s">
        <v>88</v>
      </c>
      <c r="F77" s="2"/>
      <c r="G77" s="2"/>
      <c r="H77" s="5">
        <f>ROUND(SUM(H74:H76),5)</f>
        <v>2850</v>
      </c>
      <c r="I77" s="6"/>
      <c r="J77" s="5">
        <f>ROUND(SUM(J74:J76),5)</f>
        <v>2850</v>
      </c>
      <c r="K77" s="6"/>
      <c r="L77" s="5">
        <f>ROUND(SUM(L74:L76),5)</f>
        <v>2850</v>
      </c>
      <c r="M77" s="6"/>
      <c r="N77" s="5">
        <f>ROUND(SUM(N74:N76),5)</f>
        <v>2850</v>
      </c>
      <c r="O77" s="6"/>
      <c r="P77" s="5">
        <f>ROUND(SUM(P74:P76),5)</f>
        <v>2850</v>
      </c>
      <c r="Q77" s="6"/>
      <c r="R77" s="5">
        <f>ROUND(SUM(R74:R76),5)</f>
        <v>2850</v>
      </c>
      <c r="S77" s="6"/>
      <c r="T77" s="5">
        <f>ROUND(SUM(T74:T76),5)</f>
        <v>2850</v>
      </c>
      <c r="U77" s="6"/>
      <c r="V77" s="5">
        <f>ROUND(SUM(V74:V76),5)</f>
        <v>2850</v>
      </c>
      <c r="W77" s="6"/>
      <c r="X77" s="5">
        <f>ROUND(SUM(X74:X76),5)</f>
        <v>2850</v>
      </c>
      <c r="Y77" s="6"/>
      <c r="Z77" s="5">
        <f>ROUND(SUM(Z74:Z76),5)</f>
        <v>2850</v>
      </c>
      <c r="AA77" s="6"/>
      <c r="AB77" s="5">
        <f>ROUND(SUM(AB74:AB76),5)</f>
        <v>2850</v>
      </c>
      <c r="AC77" s="6"/>
      <c r="AD77" s="5">
        <f>ROUND(SUM(AD74:AD76),5)</f>
        <v>2850</v>
      </c>
      <c r="AE77" s="6"/>
      <c r="AF77" s="5">
        <f>ROUND(SUM(H77:AD77),5)</f>
        <v>34200</v>
      </c>
    </row>
    <row r="78" spans="1:32" x14ac:dyDescent="0.25">
      <c r="A78" s="2"/>
      <c r="B78" s="2"/>
      <c r="C78" s="2"/>
      <c r="D78" s="2"/>
      <c r="E78" s="2" t="s">
        <v>89</v>
      </c>
      <c r="F78" s="2"/>
      <c r="G78" s="2"/>
      <c r="H78" s="5"/>
      <c r="I78" s="6"/>
      <c r="J78" s="5"/>
      <c r="K78" s="6"/>
      <c r="L78" s="5"/>
      <c r="M78" s="6"/>
      <c r="N78" s="5"/>
      <c r="O78" s="6"/>
      <c r="P78" s="5"/>
      <c r="Q78" s="6"/>
      <c r="R78" s="5"/>
      <c r="S78" s="6"/>
      <c r="T78" s="5"/>
      <c r="U78" s="6"/>
      <c r="V78" s="5"/>
      <c r="W78" s="6"/>
      <c r="X78" s="5"/>
      <c r="Y78" s="6"/>
      <c r="Z78" s="5"/>
      <c r="AA78" s="6"/>
      <c r="AB78" s="5"/>
      <c r="AC78" s="6"/>
      <c r="AD78" s="5"/>
      <c r="AE78" s="6"/>
      <c r="AF78" s="5"/>
    </row>
    <row r="79" spans="1:32" ht="15.75" thickBot="1" x14ac:dyDescent="0.3">
      <c r="A79" s="2"/>
      <c r="B79" s="2"/>
      <c r="C79" s="2"/>
      <c r="D79" s="2"/>
      <c r="E79" s="2"/>
      <c r="F79" s="2" t="s">
        <v>90</v>
      </c>
      <c r="G79" s="2"/>
      <c r="H79" s="7">
        <v>4867.97</v>
      </c>
      <c r="I79" s="6"/>
      <c r="J79" s="7">
        <v>4867.97</v>
      </c>
      <c r="K79" s="6"/>
      <c r="L79" s="7">
        <v>4867.97</v>
      </c>
      <c r="M79" s="6"/>
      <c r="N79" s="7">
        <v>4867.97</v>
      </c>
      <c r="O79" s="6"/>
      <c r="P79" s="7">
        <v>4867.97</v>
      </c>
      <c r="Q79" s="6"/>
      <c r="R79" s="7">
        <v>4867.97</v>
      </c>
      <c r="S79" s="6"/>
      <c r="T79" s="7">
        <v>4867.97</v>
      </c>
      <c r="U79" s="6"/>
      <c r="V79" s="7">
        <v>4867.97</v>
      </c>
      <c r="W79" s="6"/>
      <c r="X79" s="7">
        <v>4867.97</v>
      </c>
      <c r="Y79" s="6"/>
      <c r="Z79" s="7">
        <v>4867.97</v>
      </c>
      <c r="AA79" s="6"/>
      <c r="AB79" s="7">
        <v>4867.97</v>
      </c>
      <c r="AC79" s="6"/>
      <c r="AD79" s="7">
        <v>4867.97</v>
      </c>
      <c r="AE79" s="6"/>
      <c r="AF79" s="7">
        <f>ROUND(SUM(H79:AD79),5)</f>
        <v>58415.64</v>
      </c>
    </row>
    <row r="80" spans="1:32" x14ac:dyDescent="0.25">
      <c r="A80" s="2"/>
      <c r="B80" s="2"/>
      <c r="C80" s="2"/>
      <c r="D80" s="2"/>
      <c r="E80" s="2" t="s">
        <v>91</v>
      </c>
      <c r="F80" s="2"/>
      <c r="G80" s="2"/>
      <c r="H80" s="5">
        <f>ROUND(SUM(H78:H79),5)</f>
        <v>4867.97</v>
      </c>
      <c r="I80" s="6"/>
      <c r="J80" s="5">
        <f>ROUND(SUM(J78:J79),5)</f>
        <v>4867.97</v>
      </c>
      <c r="K80" s="6"/>
      <c r="L80" s="5">
        <f>ROUND(SUM(L78:L79),5)</f>
        <v>4867.97</v>
      </c>
      <c r="M80" s="6"/>
      <c r="N80" s="5">
        <f>ROUND(SUM(N78:N79),5)</f>
        <v>4867.97</v>
      </c>
      <c r="O80" s="6"/>
      <c r="P80" s="5">
        <f>ROUND(SUM(P78:P79),5)</f>
        <v>4867.97</v>
      </c>
      <c r="Q80" s="6"/>
      <c r="R80" s="5">
        <f>ROUND(SUM(R78:R79),5)</f>
        <v>4867.97</v>
      </c>
      <c r="S80" s="6"/>
      <c r="T80" s="5">
        <f>ROUND(SUM(T78:T79),5)</f>
        <v>4867.97</v>
      </c>
      <c r="U80" s="6"/>
      <c r="V80" s="5">
        <f>ROUND(SUM(V78:V79),5)</f>
        <v>4867.97</v>
      </c>
      <c r="W80" s="6"/>
      <c r="X80" s="5">
        <f>ROUND(SUM(X78:X79),5)</f>
        <v>4867.97</v>
      </c>
      <c r="Y80" s="6"/>
      <c r="Z80" s="5">
        <f>ROUND(SUM(Z78:Z79),5)</f>
        <v>4867.97</v>
      </c>
      <c r="AA80" s="6"/>
      <c r="AB80" s="5">
        <f>ROUND(SUM(AB78:AB79),5)</f>
        <v>4867.97</v>
      </c>
      <c r="AC80" s="6"/>
      <c r="AD80" s="5">
        <f>ROUND(SUM(AD78:AD79),5)</f>
        <v>4867.97</v>
      </c>
      <c r="AE80" s="6"/>
      <c r="AF80" s="5">
        <f>ROUND(SUM(H80:AD80),5)</f>
        <v>58415.64</v>
      </c>
    </row>
    <row r="81" spans="1:32" x14ac:dyDescent="0.25">
      <c r="A81" s="2"/>
      <c r="B81" s="2"/>
      <c r="C81" s="2"/>
      <c r="D81" s="2"/>
      <c r="E81" s="2" t="s">
        <v>92</v>
      </c>
      <c r="F81" s="2"/>
      <c r="G81" s="2"/>
      <c r="H81" s="5"/>
      <c r="I81" s="6"/>
      <c r="J81" s="5"/>
      <c r="K81" s="6"/>
      <c r="L81" s="5"/>
      <c r="M81" s="6"/>
      <c r="N81" s="5"/>
      <c r="O81" s="6"/>
      <c r="P81" s="5"/>
      <c r="Q81" s="6"/>
      <c r="R81" s="5"/>
      <c r="S81" s="6"/>
      <c r="T81" s="5"/>
      <c r="U81" s="6"/>
      <c r="V81" s="5"/>
      <c r="W81" s="6"/>
      <c r="X81" s="5"/>
      <c r="Y81" s="6"/>
      <c r="Z81" s="5"/>
      <c r="AA81" s="6"/>
      <c r="AB81" s="5"/>
      <c r="AC81" s="6"/>
      <c r="AD81" s="5"/>
      <c r="AE81" s="6"/>
      <c r="AF81" s="5"/>
    </row>
    <row r="82" spans="1:32" ht="15.75" thickBot="1" x14ac:dyDescent="0.3">
      <c r="A82" s="2"/>
      <c r="B82" s="2"/>
      <c r="C82" s="2"/>
      <c r="D82" s="2"/>
      <c r="E82" s="2"/>
      <c r="F82" s="2" t="s">
        <v>93</v>
      </c>
      <c r="G82" s="2"/>
      <c r="H82" s="7">
        <v>525</v>
      </c>
      <c r="I82" s="6"/>
      <c r="J82" s="7">
        <v>525</v>
      </c>
      <c r="K82" s="6"/>
      <c r="L82" s="7">
        <v>525</v>
      </c>
      <c r="M82" s="6"/>
      <c r="N82" s="7">
        <v>525</v>
      </c>
      <c r="O82" s="6"/>
      <c r="P82" s="7">
        <v>525</v>
      </c>
      <c r="Q82" s="6"/>
      <c r="R82" s="7">
        <v>525</v>
      </c>
      <c r="S82" s="6"/>
      <c r="T82" s="7">
        <v>525</v>
      </c>
      <c r="U82" s="6"/>
      <c r="V82" s="7">
        <v>525</v>
      </c>
      <c r="W82" s="6"/>
      <c r="X82" s="7">
        <v>525</v>
      </c>
      <c r="Y82" s="6"/>
      <c r="Z82" s="7">
        <v>525</v>
      </c>
      <c r="AA82" s="6"/>
      <c r="AB82" s="7">
        <v>525</v>
      </c>
      <c r="AC82" s="6"/>
      <c r="AD82" s="7">
        <v>525</v>
      </c>
      <c r="AE82" s="6"/>
      <c r="AF82" s="7">
        <f>ROUND(SUM(H82:AD82),5)</f>
        <v>6300</v>
      </c>
    </row>
    <row r="83" spans="1:32" x14ac:dyDescent="0.25">
      <c r="A83" s="2"/>
      <c r="B83" s="2"/>
      <c r="C83" s="2"/>
      <c r="D83" s="2"/>
      <c r="E83" s="2" t="s">
        <v>94</v>
      </c>
      <c r="F83" s="2"/>
      <c r="G83" s="2"/>
      <c r="H83" s="5">
        <f>ROUND(SUM(H81:H82),5)</f>
        <v>525</v>
      </c>
      <c r="I83" s="6"/>
      <c r="J83" s="5">
        <f>ROUND(SUM(J81:J82),5)</f>
        <v>525</v>
      </c>
      <c r="K83" s="6"/>
      <c r="L83" s="5">
        <f>ROUND(SUM(L81:L82),5)</f>
        <v>525</v>
      </c>
      <c r="M83" s="6"/>
      <c r="N83" s="5">
        <f>ROUND(SUM(N81:N82),5)</f>
        <v>525</v>
      </c>
      <c r="O83" s="6"/>
      <c r="P83" s="5">
        <f>ROUND(SUM(P81:P82),5)</f>
        <v>525</v>
      </c>
      <c r="Q83" s="6"/>
      <c r="R83" s="5">
        <f>ROUND(SUM(R81:R82),5)</f>
        <v>525</v>
      </c>
      <c r="S83" s="6"/>
      <c r="T83" s="5">
        <f>ROUND(SUM(T81:T82),5)</f>
        <v>525</v>
      </c>
      <c r="U83" s="6"/>
      <c r="V83" s="5">
        <f>ROUND(SUM(V81:V82),5)</f>
        <v>525</v>
      </c>
      <c r="W83" s="6"/>
      <c r="X83" s="5">
        <f>ROUND(SUM(X81:X82),5)</f>
        <v>525</v>
      </c>
      <c r="Y83" s="6"/>
      <c r="Z83" s="5">
        <f>ROUND(SUM(Z81:Z82),5)</f>
        <v>525</v>
      </c>
      <c r="AA83" s="6"/>
      <c r="AB83" s="5">
        <f>ROUND(SUM(AB81:AB82),5)</f>
        <v>525</v>
      </c>
      <c r="AC83" s="6"/>
      <c r="AD83" s="5">
        <f>ROUND(SUM(AD81:AD82),5)</f>
        <v>525</v>
      </c>
      <c r="AE83" s="6"/>
      <c r="AF83" s="5">
        <f>ROUND(SUM(H83:AD83),5)</f>
        <v>6300</v>
      </c>
    </row>
    <row r="84" spans="1:32" x14ac:dyDescent="0.25">
      <c r="A84" s="2"/>
      <c r="B84" s="2"/>
      <c r="C84" s="2"/>
      <c r="D84" s="2"/>
      <c r="E84" s="2" t="s">
        <v>95</v>
      </c>
      <c r="F84" s="2"/>
      <c r="G84" s="2"/>
      <c r="H84" s="5"/>
      <c r="I84" s="6"/>
      <c r="J84" s="5"/>
      <c r="K84" s="6"/>
      <c r="L84" s="5"/>
      <c r="M84" s="6"/>
      <c r="N84" s="5"/>
      <c r="O84" s="6"/>
      <c r="P84" s="5"/>
      <c r="Q84" s="6"/>
      <c r="R84" s="5"/>
      <c r="S84" s="6"/>
      <c r="T84" s="5"/>
      <c r="U84" s="6"/>
      <c r="V84" s="5"/>
      <c r="W84" s="6"/>
      <c r="X84" s="5"/>
      <c r="Y84" s="6"/>
      <c r="Z84" s="5"/>
      <c r="AA84" s="6"/>
      <c r="AB84" s="5"/>
      <c r="AC84" s="6"/>
      <c r="AD84" s="5"/>
      <c r="AE84" s="6"/>
      <c r="AF84" s="5"/>
    </row>
    <row r="85" spans="1:32" x14ac:dyDescent="0.25">
      <c r="A85" s="2"/>
      <c r="B85" s="2"/>
      <c r="C85" s="2"/>
      <c r="D85" s="2"/>
      <c r="E85" s="2"/>
      <c r="F85" s="2" t="s">
        <v>96</v>
      </c>
      <c r="G85" s="2"/>
      <c r="H85" s="5">
        <v>1500</v>
      </c>
      <c r="I85" s="6"/>
      <c r="J85" s="5">
        <v>1500</v>
      </c>
      <c r="K85" s="6"/>
      <c r="L85" s="5">
        <v>1500</v>
      </c>
      <c r="M85" s="6"/>
      <c r="N85" s="5">
        <v>1500</v>
      </c>
      <c r="O85" s="6"/>
      <c r="P85" s="5">
        <v>1500</v>
      </c>
      <c r="Q85" s="6"/>
      <c r="R85" s="5">
        <v>1500</v>
      </c>
      <c r="S85" s="6"/>
      <c r="T85" s="5">
        <v>1500</v>
      </c>
      <c r="U85" s="6"/>
      <c r="V85" s="5">
        <v>1500</v>
      </c>
      <c r="W85" s="6"/>
      <c r="X85" s="5">
        <v>1500</v>
      </c>
      <c r="Y85" s="6"/>
      <c r="Z85" s="5">
        <v>1500</v>
      </c>
      <c r="AA85" s="6"/>
      <c r="AB85" s="5">
        <v>1500</v>
      </c>
      <c r="AC85" s="6"/>
      <c r="AD85" s="5">
        <v>1500</v>
      </c>
      <c r="AE85" s="6"/>
      <c r="AF85" s="5">
        <f>ROUND(SUM(H85:AD85),5)</f>
        <v>18000</v>
      </c>
    </row>
    <row r="86" spans="1:32" ht="15.75" thickBot="1" x14ac:dyDescent="0.3">
      <c r="A86" s="2"/>
      <c r="B86" s="2"/>
      <c r="C86" s="2"/>
      <c r="D86" s="2"/>
      <c r="E86" s="2"/>
      <c r="F86" s="2" t="s">
        <v>97</v>
      </c>
      <c r="G86" s="2"/>
      <c r="H86" s="7">
        <v>600</v>
      </c>
      <c r="I86" s="6"/>
      <c r="J86" s="7">
        <v>600</v>
      </c>
      <c r="K86" s="6"/>
      <c r="L86" s="7">
        <v>600</v>
      </c>
      <c r="M86" s="6"/>
      <c r="N86" s="7">
        <v>600</v>
      </c>
      <c r="O86" s="6"/>
      <c r="P86" s="7">
        <v>600</v>
      </c>
      <c r="Q86" s="6"/>
      <c r="R86" s="7">
        <v>600</v>
      </c>
      <c r="S86" s="6"/>
      <c r="T86" s="7">
        <v>600</v>
      </c>
      <c r="U86" s="6"/>
      <c r="V86" s="7">
        <v>600</v>
      </c>
      <c r="W86" s="6"/>
      <c r="X86" s="7">
        <v>600</v>
      </c>
      <c r="Y86" s="6"/>
      <c r="Z86" s="7">
        <v>600</v>
      </c>
      <c r="AA86" s="6"/>
      <c r="AB86" s="7">
        <v>600</v>
      </c>
      <c r="AC86" s="6"/>
      <c r="AD86" s="7">
        <v>600</v>
      </c>
      <c r="AE86" s="6"/>
      <c r="AF86" s="7">
        <f>ROUND(SUM(H86:AD86),5)</f>
        <v>7200</v>
      </c>
    </row>
    <row r="87" spans="1:32" x14ac:dyDescent="0.25">
      <c r="A87" s="2"/>
      <c r="B87" s="2"/>
      <c r="C87" s="2"/>
      <c r="D87" s="2"/>
      <c r="E87" s="2" t="s">
        <v>98</v>
      </c>
      <c r="F87" s="2"/>
      <c r="G87" s="2"/>
      <c r="H87" s="5">
        <f>ROUND(SUM(H84:H86),5)</f>
        <v>2100</v>
      </c>
      <c r="I87" s="6"/>
      <c r="J87" s="5">
        <f>ROUND(SUM(J84:J86),5)</f>
        <v>2100</v>
      </c>
      <c r="K87" s="6"/>
      <c r="L87" s="5">
        <f>ROUND(SUM(L84:L86),5)</f>
        <v>2100</v>
      </c>
      <c r="M87" s="6"/>
      <c r="N87" s="5">
        <f>ROUND(SUM(N84:N86),5)</f>
        <v>2100</v>
      </c>
      <c r="O87" s="6"/>
      <c r="P87" s="5">
        <f>ROUND(SUM(P84:P86),5)</f>
        <v>2100</v>
      </c>
      <c r="Q87" s="6"/>
      <c r="R87" s="5">
        <f>ROUND(SUM(R84:R86),5)</f>
        <v>2100</v>
      </c>
      <c r="S87" s="6"/>
      <c r="T87" s="5">
        <f>ROUND(SUM(T84:T86),5)</f>
        <v>2100</v>
      </c>
      <c r="U87" s="6"/>
      <c r="V87" s="5">
        <f>ROUND(SUM(V84:V86),5)</f>
        <v>2100</v>
      </c>
      <c r="W87" s="6"/>
      <c r="X87" s="5">
        <f>ROUND(SUM(X84:X86),5)</f>
        <v>2100</v>
      </c>
      <c r="Y87" s="6"/>
      <c r="Z87" s="5">
        <f>ROUND(SUM(Z84:Z86),5)</f>
        <v>2100</v>
      </c>
      <c r="AA87" s="6"/>
      <c r="AB87" s="5">
        <f>ROUND(SUM(AB84:AB86),5)</f>
        <v>2100</v>
      </c>
      <c r="AC87" s="6"/>
      <c r="AD87" s="5">
        <f>ROUND(SUM(AD84:AD86),5)</f>
        <v>2100</v>
      </c>
      <c r="AE87" s="6"/>
      <c r="AF87" s="5">
        <f>ROUND(SUM(H87:AD87),5)</f>
        <v>25200</v>
      </c>
    </row>
    <row r="88" spans="1:32" x14ac:dyDescent="0.25">
      <c r="A88" s="2"/>
      <c r="B88" s="2"/>
      <c r="C88" s="2"/>
      <c r="D88" s="2"/>
      <c r="E88" s="2" t="s">
        <v>99</v>
      </c>
      <c r="F88" s="2"/>
      <c r="G88" s="2"/>
      <c r="H88" s="5"/>
      <c r="I88" s="6"/>
      <c r="J88" s="5"/>
      <c r="K88" s="6"/>
      <c r="L88" s="5"/>
      <c r="M88" s="6"/>
      <c r="N88" s="5"/>
      <c r="O88" s="6"/>
      <c r="P88" s="5"/>
      <c r="Q88" s="6"/>
      <c r="R88" s="5"/>
      <c r="S88" s="6"/>
      <c r="T88" s="5"/>
      <c r="U88" s="6"/>
      <c r="V88" s="5"/>
      <c r="W88" s="6"/>
      <c r="X88" s="5"/>
      <c r="Y88" s="6"/>
      <c r="Z88" s="5"/>
      <c r="AA88" s="6"/>
      <c r="AB88" s="5"/>
      <c r="AC88" s="6"/>
      <c r="AD88" s="5"/>
      <c r="AE88" s="6"/>
      <c r="AF88" s="5"/>
    </row>
    <row r="89" spans="1:32" x14ac:dyDescent="0.25">
      <c r="A89" s="2"/>
      <c r="B89" s="2"/>
      <c r="C89" s="2"/>
      <c r="D89" s="2"/>
      <c r="E89" s="2"/>
      <c r="F89" s="2" t="s">
        <v>100</v>
      </c>
      <c r="G89" s="2"/>
      <c r="H89" s="5"/>
      <c r="I89" s="6"/>
      <c r="J89" s="5"/>
      <c r="K89" s="6"/>
      <c r="L89" s="5"/>
      <c r="M89" s="6"/>
      <c r="N89" s="5"/>
      <c r="O89" s="6"/>
      <c r="P89" s="5"/>
      <c r="Q89" s="6"/>
      <c r="R89" s="5"/>
      <c r="S89" s="6"/>
      <c r="T89" s="5"/>
      <c r="U89" s="6"/>
      <c r="V89" s="5"/>
      <c r="W89" s="6"/>
      <c r="X89" s="5"/>
      <c r="Y89" s="6"/>
      <c r="Z89" s="5"/>
      <c r="AA89" s="6"/>
      <c r="AB89" s="5"/>
      <c r="AC89" s="6"/>
      <c r="AD89" s="5"/>
      <c r="AE89" s="6"/>
      <c r="AF89" s="5"/>
    </row>
    <row r="90" spans="1:32" x14ac:dyDescent="0.25">
      <c r="A90" s="2"/>
      <c r="B90" s="2"/>
      <c r="C90" s="2"/>
      <c r="D90" s="2"/>
      <c r="E90" s="2"/>
      <c r="F90" s="2"/>
      <c r="G90" s="2" t="s">
        <v>101</v>
      </c>
      <c r="H90" s="5">
        <v>500</v>
      </c>
      <c r="I90" s="6"/>
      <c r="J90" s="5">
        <v>500</v>
      </c>
      <c r="K90" s="6"/>
      <c r="L90" s="5">
        <v>500</v>
      </c>
      <c r="M90" s="6"/>
      <c r="N90" s="5">
        <v>500</v>
      </c>
      <c r="O90" s="6"/>
      <c r="P90" s="5">
        <v>500</v>
      </c>
      <c r="Q90" s="6"/>
      <c r="R90" s="5">
        <v>500</v>
      </c>
      <c r="S90" s="6"/>
      <c r="T90" s="5">
        <v>500</v>
      </c>
      <c r="U90" s="6"/>
      <c r="V90" s="5">
        <v>500</v>
      </c>
      <c r="W90" s="6"/>
      <c r="X90" s="5">
        <v>500</v>
      </c>
      <c r="Y90" s="6"/>
      <c r="Z90" s="5">
        <v>500</v>
      </c>
      <c r="AA90" s="6"/>
      <c r="AB90" s="5">
        <v>500</v>
      </c>
      <c r="AC90" s="6"/>
      <c r="AD90" s="5">
        <v>500</v>
      </c>
      <c r="AE90" s="6"/>
      <c r="AF90" s="5">
        <f>ROUND(SUM(H90:AD90),5)</f>
        <v>6000</v>
      </c>
    </row>
    <row r="91" spans="1:32" x14ac:dyDescent="0.25">
      <c r="A91" s="2"/>
      <c r="B91" s="2"/>
      <c r="C91" s="2"/>
      <c r="D91" s="2"/>
      <c r="E91" s="2"/>
      <c r="F91" s="2"/>
      <c r="G91" s="2" t="s">
        <v>102</v>
      </c>
      <c r="H91" s="5">
        <v>150</v>
      </c>
      <c r="I91" s="6"/>
      <c r="J91" s="5">
        <v>150</v>
      </c>
      <c r="K91" s="6"/>
      <c r="L91" s="5">
        <v>150</v>
      </c>
      <c r="M91" s="6"/>
      <c r="N91" s="5">
        <v>150</v>
      </c>
      <c r="O91" s="6"/>
      <c r="P91" s="5">
        <v>150</v>
      </c>
      <c r="Q91" s="6"/>
      <c r="R91" s="5">
        <v>150</v>
      </c>
      <c r="S91" s="6"/>
      <c r="T91" s="5">
        <v>150</v>
      </c>
      <c r="U91" s="6"/>
      <c r="V91" s="5">
        <v>150</v>
      </c>
      <c r="W91" s="6"/>
      <c r="X91" s="5">
        <v>150</v>
      </c>
      <c r="Y91" s="6"/>
      <c r="Z91" s="5">
        <v>150</v>
      </c>
      <c r="AA91" s="6"/>
      <c r="AB91" s="5">
        <v>150</v>
      </c>
      <c r="AC91" s="6"/>
      <c r="AD91" s="5">
        <v>150</v>
      </c>
      <c r="AE91" s="6"/>
      <c r="AF91" s="5">
        <f>ROUND(SUM(H91:AD91),5)</f>
        <v>1800</v>
      </c>
    </row>
    <row r="92" spans="1:32" x14ac:dyDescent="0.25">
      <c r="A92" s="2"/>
      <c r="B92" s="2"/>
      <c r="C92" s="2"/>
      <c r="D92" s="2"/>
      <c r="E92" s="2"/>
      <c r="F92" s="2"/>
      <c r="G92" s="2" t="s">
        <v>103</v>
      </c>
      <c r="H92" s="5">
        <v>75</v>
      </c>
      <c r="I92" s="6"/>
      <c r="J92" s="5">
        <v>75</v>
      </c>
      <c r="K92" s="6"/>
      <c r="L92" s="5">
        <v>75</v>
      </c>
      <c r="M92" s="6"/>
      <c r="N92" s="5">
        <v>75</v>
      </c>
      <c r="O92" s="6"/>
      <c r="P92" s="5">
        <v>75</v>
      </c>
      <c r="Q92" s="6"/>
      <c r="R92" s="5">
        <v>75</v>
      </c>
      <c r="S92" s="6"/>
      <c r="T92" s="5">
        <v>75</v>
      </c>
      <c r="U92" s="6"/>
      <c r="V92" s="5">
        <v>75</v>
      </c>
      <c r="W92" s="6"/>
      <c r="X92" s="5">
        <v>75</v>
      </c>
      <c r="Y92" s="6"/>
      <c r="Z92" s="5">
        <v>75</v>
      </c>
      <c r="AA92" s="6"/>
      <c r="AB92" s="5">
        <v>75</v>
      </c>
      <c r="AC92" s="6"/>
      <c r="AD92" s="5">
        <v>75</v>
      </c>
      <c r="AE92" s="6"/>
      <c r="AF92" s="5">
        <f>ROUND(SUM(H92:AD92),5)</f>
        <v>900</v>
      </c>
    </row>
    <row r="93" spans="1:32" ht="15.75" thickBot="1" x14ac:dyDescent="0.3">
      <c r="A93" s="2"/>
      <c r="B93" s="2"/>
      <c r="C93" s="2"/>
      <c r="D93" s="2"/>
      <c r="E93" s="2"/>
      <c r="F93" s="2"/>
      <c r="G93" s="2" t="s">
        <v>104</v>
      </c>
      <c r="H93" s="7">
        <v>16.75</v>
      </c>
      <c r="I93" s="6"/>
      <c r="J93" s="7">
        <v>16.75</v>
      </c>
      <c r="K93" s="6"/>
      <c r="L93" s="7">
        <v>16.75</v>
      </c>
      <c r="M93" s="6"/>
      <c r="N93" s="7">
        <v>16.75</v>
      </c>
      <c r="O93" s="6"/>
      <c r="P93" s="7">
        <v>16.75</v>
      </c>
      <c r="Q93" s="6"/>
      <c r="R93" s="7">
        <v>16.75</v>
      </c>
      <c r="S93" s="6"/>
      <c r="T93" s="7">
        <v>16.75</v>
      </c>
      <c r="U93" s="6"/>
      <c r="V93" s="7">
        <v>16.75</v>
      </c>
      <c r="W93" s="6"/>
      <c r="X93" s="7">
        <v>16.75</v>
      </c>
      <c r="Y93" s="6"/>
      <c r="Z93" s="7">
        <v>16.75</v>
      </c>
      <c r="AA93" s="6"/>
      <c r="AB93" s="7">
        <v>16.75</v>
      </c>
      <c r="AC93" s="6"/>
      <c r="AD93" s="7">
        <v>16.75</v>
      </c>
      <c r="AE93" s="6"/>
      <c r="AF93" s="7">
        <f>ROUND(SUM(H93:AD93),5)</f>
        <v>201</v>
      </c>
    </row>
    <row r="94" spans="1:32" x14ac:dyDescent="0.25">
      <c r="A94" s="2"/>
      <c r="B94" s="2"/>
      <c r="C94" s="2"/>
      <c r="D94" s="2"/>
      <c r="E94" s="2"/>
      <c r="F94" s="2" t="s">
        <v>105</v>
      </c>
      <c r="G94" s="2"/>
      <c r="H94" s="5">
        <f>ROUND(SUM(H89:H93),5)</f>
        <v>741.75</v>
      </c>
      <c r="I94" s="6"/>
      <c r="J94" s="5">
        <f>ROUND(SUM(J89:J93),5)</f>
        <v>741.75</v>
      </c>
      <c r="K94" s="6"/>
      <c r="L94" s="5">
        <f>ROUND(SUM(L89:L93),5)</f>
        <v>741.75</v>
      </c>
      <c r="M94" s="6"/>
      <c r="N94" s="5">
        <f>ROUND(SUM(N89:N93),5)</f>
        <v>741.75</v>
      </c>
      <c r="O94" s="6"/>
      <c r="P94" s="5">
        <f>ROUND(SUM(P89:P93),5)</f>
        <v>741.75</v>
      </c>
      <c r="Q94" s="6"/>
      <c r="R94" s="5">
        <f>ROUND(SUM(R89:R93),5)</f>
        <v>741.75</v>
      </c>
      <c r="S94" s="6"/>
      <c r="T94" s="5">
        <f>ROUND(SUM(T89:T93),5)</f>
        <v>741.75</v>
      </c>
      <c r="U94" s="6"/>
      <c r="V94" s="5">
        <f>ROUND(SUM(V89:V93),5)</f>
        <v>741.75</v>
      </c>
      <c r="W94" s="6"/>
      <c r="X94" s="5">
        <f>ROUND(SUM(X89:X93),5)</f>
        <v>741.75</v>
      </c>
      <c r="Y94" s="6"/>
      <c r="Z94" s="5">
        <f>ROUND(SUM(Z89:Z93),5)</f>
        <v>741.75</v>
      </c>
      <c r="AA94" s="6"/>
      <c r="AB94" s="5">
        <f>ROUND(SUM(AB89:AB93),5)</f>
        <v>741.75</v>
      </c>
      <c r="AC94" s="6"/>
      <c r="AD94" s="5">
        <f>ROUND(SUM(AD89:AD93),5)</f>
        <v>741.75</v>
      </c>
      <c r="AE94" s="6"/>
      <c r="AF94" s="5">
        <f>ROUND(SUM(H94:AD94),5)</f>
        <v>8901</v>
      </c>
    </row>
    <row r="95" spans="1:32" x14ac:dyDescent="0.25">
      <c r="A95" s="2"/>
      <c r="B95" s="2"/>
      <c r="C95" s="2"/>
      <c r="D95" s="2"/>
      <c r="E95" s="2"/>
      <c r="F95" s="2" t="s">
        <v>106</v>
      </c>
      <c r="G95" s="2"/>
      <c r="H95" s="5"/>
      <c r="I95" s="6"/>
      <c r="J95" s="5"/>
      <c r="K95" s="6"/>
      <c r="L95" s="5"/>
      <c r="M95" s="6"/>
      <c r="N95" s="5"/>
      <c r="O95" s="6"/>
      <c r="P95" s="5"/>
      <c r="Q95" s="6"/>
      <c r="R95" s="5"/>
      <c r="S95" s="6"/>
      <c r="T95" s="5"/>
      <c r="U95" s="6"/>
      <c r="V95" s="5"/>
      <c r="W95" s="6"/>
      <c r="X95" s="5"/>
      <c r="Y95" s="6"/>
      <c r="Z95" s="5"/>
      <c r="AA95" s="6"/>
      <c r="AB95" s="5"/>
      <c r="AC95" s="6"/>
      <c r="AD95" s="5"/>
      <c r="AE95" s="6"/>
      <c r="AF95" s="5"/>
    </row>
    <row r="96" spans="1:32" x14ac:dyDescent="0.25">
      <c r="A96" s="2"/>
      <c r="B96" s="2"/>
      <c r="C96" s="2"/>
      <c r="D96" s="2"/>
      <c r="E96" s="2"/>
      <c r="F96" s="2"/>
      <c r="G96" s="2" t="s">
        <v>107</v>
      </c>
      <c r="H96" s="5">
        <v>100</v>
      </c>
      <c r="I96" s="6"/>
      <c r="J96" s="5">
        <v>100</v>
      </c>
      <c r="K96" s="6"/>
      <c r="L96" s="5">
        <v>100</v>
      </c>
      <c r="M96" s="6"/>
      <c r="N96" s="5">
        <v>100</v>
      </c>
      <c r="O96" s="6"/>
      <c r="P96" s="5">
        <v>100</v>
      </c>
      <c r="Q96" s="6"/>
      <c r="R96" s="5">
        <v>100</v>
      </c>
      <c r="S96" s="6"/>
      <c r="T96" s="5">
        <v>100</v>
      </c>
      <c r="U96" s="6"/>
      <c r="V96" s="5">
        <v>100</v>
      </c>
      <c r="W96" s="6"/>
      <c r="X96" s="5">
        <v>100</v>
      </c>
      <c r="Y96" s="6"/>
      <c r="Z96" s="5">
        <v>100</v>
      </c>
      <c r="AA96" s="6"/>
      <c r="AB96" s="5">
        <v>100</v>
      </c>
      <c r="AC96" s="6"/>
      <c r="AD96" s="5">
        <v>100</v>
      </c>
      <c r="AE96" s="6"/>
      <c r="AF96" s="5">
        <f>ROUND(SUM(H96:AD96),5)</f>
        <v>1200</v>
      </c>
    </row>
    <row r="97" spans="1:32" x14ac:dyDescent="0.25">
      <c r="A97" s="2"/>
      <c r="B97" s="2"/>
      <c r="C97" s="2"/>
      <c r="D97" s="2"/>
      <c r="E97" s="2"/>
      <c r="F97" s="2"/>
      <c r="G97" s="2" t="s">
        <v>108</v>
      </c>
      <c r="H97" s="5">
        <v>166</v>
      </c>
      <c r="I97" s="6"/>
      <c r="J97" s="5">
        <v>166</v>
      </c>
      <c r="K97" s="6"/>
      <c r="L97" s="5">
        <v>166</v>
      </c>
      <c r="M97" s="6"/>
      <c r="N97" s="5">
        <v>166</v>
      </c>
      <c r="O97" s="6"/>
      <c r="P97" s="5">
        <v>166</v>
      </c>
      <c r="Q97" s="6"/>
      <c r="R97" s="5">
        <v>166</v>
      </c>
      <c r="S97" s="6"/>
      <c r="T97" s="5">
        <v>166</v>
      </c>
      <c r="U97" s="6"/>
      <c r="V97" s="5">
        <v>166</v>
      </c>
      <c r="W97" s="6"/>
      <c r="X97" s="5">
        <v>166</v>
      </c>
      <c r="Y97" s="6"/>
      <c r="Z97" s="5">
        <v>166</v>
      </c>
      <c r="AA97" s="6"/>
      <c r="AB97" s="5">
        <v>166</v>
      </c>
      <c r="AC97" s="6"/>
      <c r="AD97" s="5">
        <v>166</v>
      </c>
      <c r="AE97" s="6"/>
      <c r="AF97" s="5">
        <f>ROUND(SUM(H97:AD97),5)</f>
        <v>1992</v>
      </c>
    </row>
    <row r="98" spans="1:32" x14ac:dyDescent="0.25">
      <c r="A98" s="2"/>
      <c r="B98" s="2"/>
      <c r="C98" s="2"/>
      <c r="D98" s="2"/>
      <c r="E98" s="2"/>
      <c r="F98" s="2"/>
      <c r="G98" s="2" t="s">
        <v>109</v>
      </c>
      <c r="H98" s="5">
        <v>50</v>
      </c>
      <c r="I98" s="6"/>
      <c r="J98" s="5">
        <v>50</v>
      </c>
      <c r="K98" s="6"/>
      <c r="L98" s="5">
        <v>50</v>
      </c>
      <c r="M98" s="6"/>
      <c r="N98" s="5">
        <v>50</v>
      </c>
      <c r="O98" s="6"/>
      <c r="P98" s="5">
        <v>50</v>
      </c>
      <c r="Q98" s="6"/>
      <c r="R98" s="5">
        <v>50</v>
      </c>
      <c r="S98" s="6"/>
      <c r="T98" s="5">
        <v>50</v>
      </c>
      <c r="U98" s="6"/>
      <c r="V98" s="5">
        <v>50</v>
      </c>
      <c r="W98" s="6"/>
      <c r="X98" s="5">
        <v>50</v>
      </c>
      <c r="Y98" s="6"/>
      <c r="Z98" s="5">
        <v>50</v>
      </c>
      <c r="AA98" s="6"/>
      <c r="AB98" s="5">
        <v>50</v>
      </c>
      <c r="AC98" s="6"/>
      <c r="AD98" s="5">
        <v>50</v>
      </c>
      <c r="AE98" s="6"/>
      <c r="AF98" s="5">
        <f>ROUND(SUM(H98:AD98),5)</f>
        <v>600</v>
      </c>
    </row>
    <row r="99" spans="1:32" x14ac:dyDescent="0.25">
      <c r="A99" s="2"/>
      <c r="B99" s="2"/>
      <c r="C99" s="2"/>
      <c r="D99" s="2"/>
      <c r="E99" s="2"/>
      <c r="F99" s="2"/>
      <c r="G99" s="2" t="s">
        <v>110</v>
      </c>
      <c r="H99" s="5">
        <v>35</v>
      </c>
      <c r="I99" s="6"/>
      <c r="J99" s="5">
        <v>35</v>
      </c>
      <c r="K99" s="6"/>
      <c r="L99" s="5">
        <v>35</v>
      </c>
      <c r="M99" s="6"/>
      <c r="N99" s="5">
        <v>35</v>
      </c>
      <c r="O99" s="6"/>
      <c r="P99" s="5">
        <v>35</v>
      </c>
      <c r="Q99" s="6"/>
      <c r="R99" s="5">
        <v>35</v>
      </c>
      <c r="S99" s="6"/>
      <c r="T99" s="5">
        <v>35</v>
      </c>
      <c r="U99" s="6"/>
      <c r="V99" s="5">
        <v>35</v>
      </c>
      <c r="W99" s="6"/>
      <c r="X99" s="5">
        <v>35</v>
      </c>
      <c r="Y99" s="6"/>
      <c r="Z99" s="5">
        <v>35</v>
      </c>
      <c r="AA99" s="6"/>
      <c r="AB99" s="5">
        <v>35</v>
      </c>
      <c r="AC99" s="6"/>
      <c r="AD99" s="5">
        <v>35</v>
      </c>
      <c r="AE99" s="6"/>
      <c r="AF99" s="5">
        <f>ROUND(SUM(H99:AD99),5)</f>
        <v>420</v>
      </c>
    </row>
    <row r="100" spans="1:32" x14ac:dyDescent="0.25">
      <c r="A100" s="2"/>
      <c r="B100" s="2"/>
      <c r="C100" s="2"/>
      <c r="D100" s="2"/>
      <c r="E100" s="2"/>
      <c r="F100" s="2"/>
      <c r="G100" s="2" t="s">
        <v>111</v>
      </c>
      <c r="H100" s="5">
        <v>83</v>
      </c>
      <c r="I100" s="6"/>
      <c r="J100" s="5">
        <v>83</v>
      </c>
      <c r="K100" s="6"/>
      <c r="L100" s="5">
        <v>83</v>
      </c>
      <c r="M100" s="6"/>
      <c r="N100" s="5">
        <v>83</v>
      </c>
      <c r="O100" s="6"/>
      <c r="P100" s="5">
        <v>83</v>
      </c>
      <c r="Q100" s="6"/>
      <c r="R100" s="5">
        <v>83</v>
      </c>
      <c r="S100" s="6"/>
      <c r="T100" s="5">
        <v>83</v>
      </c>
      <c r="U100" s="6"/>
      <c r="V100" s="5">
        <v>83</v>
      </c>
      <c r="W100" s="6"/>
      <c r="X100" s="5">
        <v>83</v>
      </c>
      <c r="Y100" s="6"/>
      <c r="Z100" s="5">
        <v>83</v>
      </c>
      <c r="AA100" s="6"/>
      <c r="AB100" s="5">
        <v>83</v>
      </c>
      <c r="AC100" s="6"/>
      <c r="AD100" s="5">
        <v>83</v>
      </c>
      <c r="AE100" s="6"/>
      <c r="AF100" s="5">
        <f>ROUND(SUM(H100:AD100),5)</f>
        <v>996</v>
      </c>
    </row>
    <row r="101" spans="1:32" x14ac:dyDescent="0.25">
      <c r="A101" s="2"/>
      <c r="B101" s="2"/>
      <c r="C101" s="2"/>
      <c r="D101" s="2"/>
      <c r="E101" s="2"/>
      <c r="F101" s="2"/>
      <c r="G101" s="2" t="s">
        <v>112</v>
      </c>
      <c r="H101" s="5">
        <v>20</v>
      </c>
      <c r="I101" s="6"/>
      <c r="J101" s="5">
        <v>20</v>
      </c>
      <c r="K101" s="6"/>
      <c r="L101" s="5">
        <v>20</v>
      </c>
      <c r="M101" s="6"/>
      <c r="N101" s="5">
        <v>20</v>
      </c>
      <c r="O101" s="6"/>
      <c r="P101" s="5">
        <v>20</v>
      </c>
      <c r="Q101" s="6"/>
      <c r="R101" s="5">
        <v>20</v>
      </c>
      <c r="S101" s="6"/>
      <c r="T101" s="5">
        <v>20</v>
      </c>
      <c r="U101" s="6"/>
      <c r="V101" s="5">
        <v>20</v>
      </c>
      <c r="W101" s="6"/>
      <c r="X101" s="5">
        <v>20</v>
      </c>
      <c r="Y101" s="6"/>
      <c r="Z101" s="5">
        <v>20</v>
      </c>
      <c r="AA101" s="6"/>
      <c r="AB101" s="5">
        <v>20</v>
      </c>
      <c r="AC101" s="6"/>
      <c r="AD101" s="5">
        <v>20</v>
      </c>
      <c r="AE101" s="6"/>
      <c r="AF101" s="5">
        <f>ROUND(SUM(H101:AD101),5)</f>
        <v>240</v>
      </c>
    </row>
    <row r="102" spans="1:32" ht="15.75" thickBot="1" x14ac:dyDescent="0.3">
      <c r="A102" s="2"/>
      <c r="B102" s="2"/>
      <c r="C102" s="2"/>
      <c r="D102" s="2"/>
      <c r="E102" s="2"/>
      <c r="F102" s="2"/>
      <c r="G102" s="2" t="s">
        <v>113</v>
      </c>
      <c r="H102" s="7">
        <v>40</v>
      </c>
      <c r="I102" s="6"/>
      <c r="J102" s="7">
        <v>40</v>
      </c>
      <c r="K102" s="6"/>
      <c r="L102" s="7">
        <v>40</v>
      </c>
      <c r="M102" s="6"/>
      <c r="N102" s="7">
        <v>40</v>
      </c>
      <c r="O102" s="6"/>
      <c r="P102" s="7">
        <v>40</v>
      </c>
      <c r="Q102" s="6"/>
      <c r="R102" s="7">
        <v>40</v>
      </c>
      <c r="S102" s="6"/>
      <c r="T102" s="7">
        <v>40</v>
      </c>
      <c r="U102" s="6"/>
      <c r="V102" s="7">
        <v>40</v>
      </c>
      <c r="W102" s="6"/>
      <c r="X102" s="7">
        <v>40</v>
      </c>
      <c r="Y102" s="6"/>
      <c r="Z102" s="7">
        <v>40</v>
      </c>
      <c r="AA102" s="6"/>
      <c r="AB102" s="7">
        <v>40</v>
      </c>
      <c r="AC102" s="6"/>
      <c r="AD102" s="7">
        <v>40</v>
      </c>
      <c r="AE102" s="6"/>
      <c r="AF102" s="7">
        <f>ROUND(SUM(H102:AD102),5)</f>
        <v>480</v>
      </c>
    </row>
    <row r="103" spans="1:32" x14ac:dyDescent="0.25">
      <c r="A103" s="2"/>
      <c r="B103" s="2"/>
      <c r="C103" s="2"/>
      <c r="D103" s="2"/>
      <c r="E103" s="2"/>
      <c r="F103" s="2" t="s">
        <v>114</v>
      </c>
      <c r="G103" s="2"/>
      <c r="H103" s="5">
        <f>ROUND(SUM(H95:H102),5)</f>
        <v>494</v>
      </c>
      <c r="I103" s="6"/>
      <c r="J103" s="5">
        <f>ROUND(SUM(J95:J102),5)</f>
        <v>494</v>
      </c>
      <c r="K103" s="6"/>
      <c r="L103" s="5">
        <f>ROUND(SUM(L95:L102),5)</f>
        <v>494</v>
      </c>
      <c r="M103" s="6"/>
      <c r="N103" s="5">
        <f>ROUND(SUM(N95:N102),5)</f>
        <v>494</v>
      </c>
      <c r="O103" s="6"/>
      <c r="P103" s="5">
        <f>ROUND(SUM(P95:P102),5)</f>
        <v>494</v>
      </c>
      <c r="Q103" s="6"/>
      <c r="R103" s="5">
        <f>ROUND(SUM(R95:R102),5)</f>
        <v>494</v>
      </c>
      <c r="S103" s="6"/>
      <c r="T103" s="5">
        <f>ROUND(SUM(T95:T102),5)</f>
        <v>494</v>
      </c>
      <c r="U103" s="6"/>
      <c r="V103" s="5">
        <f>ROUND(SUM(V95:V102),5)</f>
        <v>494</v>
      </c>
      <c r="W103" s="6"/>
      <c r="X103" s="5">
        <f>ROUND(SUM(X95:X102),5)</f>
        <v>494</v>
      </c>
      <c r="Y103" s="6"/>
      <c r="Z103" s="5">
        <f>ROUND(SUM(Z95:Z102),5)</f>
        <v>494</v>
      </c>
      <c r="AA103" s="6"/>
      <c r="AB103" s="5">
        <f>ROUND(SUM(AB95:AB102),5)</f>
        <v>494</v>
      </c>
      <c r="AC103" s="6"/>
      <c r="AD103" s="5">
        <f>ROUND(SUM(AD95:AD102),5)</f>
        <v>494</v>
      </c>
      <c r="AE103" s="6"/>
      <c r="AF103" s="5">
        <f>ROUND(SUM(H103:AD103),5)</f>
        <v>5928</v>
      </c>
    </row>
    <row r="104" spans="1:32" x14ac:dyDescent="0.25">
      <c r="A104" s="2"/>
      <c r="B104" s="2"/>
      <c r="C104" s="2"/>
      <c r="D104" s="2"/>
      <c r="E104" s="2"/>
      <c r="F104" s="2" t="s">
        <v>115</v>
      </c>
      <c r="G104" s="2"/>
      <c r="H104" s="5">
        <v>65</v>
      </c>
      <c r="I104" s="6"/>
      <c r="J104" s="5">
        <v>65</v>
      </c>
      <c r="K104" s="6"/>
      <c r="L104" s="5">
        <v>65</v>
      </c>
      <c r="M104" s="6"/>
      <c r="N104" s="5">
        <v>65</v>
      </c>
      <c r="O104" s="6"/>
      <c r="P104" s="5">
        <v>65</v>
      </c>
      <c r="Q104" s="6"/>
      <c r="R104" s="5">
        <v>65</v>
      </c>
      <c r="S104" s="6"/>
      <c r="T104" s="5">
        <v>65</v>
      </c>
      <c r="U104" s="6"/>
      <c r="V104" s="5">
        <v>65</v>
      </c>
      <c r="W104" s="6"/>
      <c r="X104" s="5">
        <v>65</v>
      </c>
      <c r="Y104" s="6"/>
      <c r="Z104" s="5">
        <v>65</v>
      </c>
      <c r="AA104" s="6"/>
      <c r="AB104" s="5">
        <v>65</v>
      </c>
      <c r="AC104" s="6"/>
      <c r="AD104" s="5">
        <v>65</v>
      </c>
      <c r="AE104" s="6"/>
      <c r="AF104" s="5">
        <f>ROUND(SUM(H104:AD104),5)</f>
        <v>780</v>
      </c>
    </row>
    <row r="105" spans="1:32" x14ac:dyDescent="0.25">
      <c r="A105" s="2"/>
      <c r="B105" s="2"/>
      <c r="C105" s="2"/>
      <c r="D105" s="2"/>
      <c r="E105" s="2"/>
      <c r="F105" s="2" t="s">
        <v>116</v>
      </c>
      <c r="G105" s="2"/>
      <c r="H105" s="5"/>
      <c r="I105" s="6"/>
      <c r="J105" s="5"/>
      <c r="K105" s="6"/>
      <c r="L105" s="5"/>
      <c r="M105" s="6"/>
      <c r="N105" s="5"/>
      <c r="O105" s="6"/>
      <c r="P105" s="5"/>
      <c r="Q105" s="6"/>
      <c r="R105" s="5"/>
      <c r="S105" s="6"/>
      <c r="T105" s="5"/>
      <c r="U105" s="6"/>
      <c r="V105" s="5"/>
      <c r="W105" s="6"/>
      <c r="X105" s="5"/>
      <c r="Y105" s="6"/>
      <c r="Z105" s="5"/>
      <c r="AA105" s="6"/>
      <c r="AB105" s="5"/>
      <c r="AC105" s="6"/>
      <c r="AD105" s="5"/>
      <c r="AE105" s="6"/>
      <c r="AF105" s="5"/>
    </row>
    <row r="106" spans="1:32" x14ac:dyDescent="0.25">
      <c r="A106" s="2"/>
      <c r="B106" s="2"/>
      <c r="C106" s="2"/>
      <c r="D106" s="2"/>
      <c r="E106" s="2"/>
      <c r="F106" s="2"/>
      <c r="G106" s="2" t="s">
        <v>117</v>
      </c>
      <c r="H106" s="5">
        <v>60</v>
      </c>
      <c r="I106" s="6"/>
      <c r="J106" s="5">
        <v>60</v>
      </c>
      <c r="K106" s="6"/>
      <c r="L106" s="5">
        <v>60</v>
      </c>
      <c r="M106" s="6"/>
      <c r="N106" s="5">
        <v>60</v>
      </c>
      <c r="O106" s="6"/>
      <c r="P106" s="5">
        <v>60</v>
      </c>
      <c r="Q106" s="6"/>
      <c r="R106" s="5">
        <v>60</v>
      </c>
      <c r="S106" s="6"/>
      <c r="T106" s="5">
        <v>60</v>
      </c>
      <c r="U106" s="6"/>
      <c r="V106" s="5">
        <v>60</v>
      </c>
      <c r="W106" s="6"/>
      <c r="X106" s="5">
        <v>60</v>
      </c>
      <c r="Y106" s="6"/>
      <c r="Z106" s="5">
        <v>60</v>
      </c>
      <c r="AA106" s="6"/>
      <c r="AB106" s="5">
        <v>60</v>
      </c>
      <c r="AC106" s="6"/>
      <c r="AD106" s="5">
        <v>60</v>
      </c>
      <c r="AE106" s="6"/>
      <c r="AF106" s="5">
        <f>ROUND(SUM(H106:AD106),5)</f>
        <v>720</v>
      </c>
    </row>
    <row r="107" spans="1:32" x14ac:dyDescent="0.25">
      <c r="A107" s="2"/>
      <c r="B107" s="2"/>
      <c r="C107" s="2"/>
      <c r="D107" s="2"/>
      <c r="E107" s="2"/>
      <c r="F107" s="2"/>
      <c r="G107" s="2" t="s">
        <v>118</v>
      </c>
      <c r="H107" s="5">
        <v>40</v>
      </c>
      <c r="I107" s="6"/>
      <c r="J107" s="5">
        <v>40</v>
      </c>
      <c r="K107" s="6"/>
      <c r="L107" s="5">
        <v>40</v>
      </c>
      <c r="M107" s="6"/>
      <c r="N107" s="5">
        <v>40</v>
      </c>
      <c r="O107" s="6"/>
      <c r="P107" s="5">
        <v>40</v>
      </c>
      <c r="Q107" s="6"/>
      <c r="R107" s="5">
        <v>40</v>
      </c>
      <c r="S107" s="6"/>
      <c r="T107" s="5">
        <v>40</v>
      </c>
      <c r="U107" s="6"/>
      <c r="V107" s="5">
        <v>40</v>
      </c>
      <c r="W107" s="6"/>
      <c r="X107" s="5">
        <v>40</v>
      </c>
      <c r="Y107" s="6"/>
      <c r="Z107" s="5">
        <v>40</v>
      </c>
      <c r="AA107" s="6"/>
      <c r="AB107" s="5">
        <v>40</v>
      </c>
      <c r="AC107" s="6"/>
      <c r="AD107" s="5">
        <v>40</v>
      </c>
      <c r="AE107" s="6"/>
      <c r="AF107" s="5">
        <f>ROUND(SUM(H107:AD107),5)</f>
        <v>480</v>
      </c>
    </row>
    <row r="108" spans="1:32" ht="15.75" thickBot="1" x14ac:dyDescent="0.3">
      <c r="A108" s="2"/>
      <c r="B108" s="2"/>
      <c r="C108" s="2"/>
      <c r="D108" s="2"/>
      <c r="E108" s="2"/>
      <c r="F108" s="2"/>
      <c r="G108" s="2" t="s">
        <v>119</v>
      </c>
      <c r="H108" s="8">
        <v>100</v>
      </c>
      <c r="I108" s="6"/>
      <c r="J108" s="8">
        <v>100</v>
      </c>
      <c r="K108" s="6"/>
      <c r="L108" s="8">
        <v>100</v>
      </c>
      <c r="M108" s="6"/>
      <c r="N108" s="8">
        <v>100</v>
      </c>
      <c r="O108" s="6"/>
      <c r="P108" s="8">
        <v>100</v>
      </c>
      <c r="Q108" s="6"/>
      <c r="R108" s="8">
        <v>100</v>
      </c>
      <c r="S108" s="6"/>
      <c r="T108" s="8">
        <v>100</v>
      </c>
      <c r="U108" s="6"/>
      <c r="V108" s="8">
        <v>100</v>
      </c>
      <c r="W108" s="6"/>
      <c r="X108" s="8">
        <v>100</v>
      </c>
      <c r="Y108" s="6"/>
      <c r="Z108" s="8">
        <v>100</v>
      </c>
      <c r="AA108" s="6"/>
      <c r="AB108" s="8">
        <v>100</v>
      </c>
      <c r="AC108" s="6"/>
      <c r="AD108" s="8">
        <v>100</v>
      </c>
      <c r="AE108" s="6"/>
      <c r="AF108" s="8">
        <f>ROUND(SUM(H108:AD108),5)</f>
        <v>1200</v>
      </c>
    </row>
    <row r="109" spans="1:32" ht="15.75" thickBot="1" x14ac:dyDescent="0.3">
      <c r="A109" s="2"/>
      <c r="B109" s="2"/>
      <c r="C109" s="2"/>
      <c r="D109" s="2"/>
      <c r="E109" s="2"/>
      <c r="F109" s="2" t="s">
        <v>120</v>
      </c>
      <c r="G109" s="2"/>
      <c r="H109" s="9">
        <f>ROUND(SUM(H105:H108),5)</f>
        <v>200</v>
      </c>
      <c r="I109" s="6"/>
      <c r="J109" s="9">
        <f>ROUND(SUM(J105:J108),5)</f>
        <v>200</v>
      </c>
      <c r="K109" s="6"/>
      <c r="L109" s="9">
        <f>ROUND(SUM(L105:L108),5)</f>
        <v>200</v>
      </c>
      <c r="M109" s="6"/>
      <c r="N109" s="9">
        <f>ROUND(SUM(N105:N108),5)</f>
        <v>200</v>
      </c>
      <c r="O109" s="6"/>
      <c r="P109" s="9">
        <f>ROUND(SUM(P105:P108),5)</f>
        <v>200</v>
      </c>
      <c r="Q109" s="6"/>
      <c r="R109" s="9">
        <f>ROUND(SUM(R105:R108),5)</f>
        <v>200</v>
      </c>
      <c r="S109" s="6"/>
      <c r="T109" s="9">
        <f>ROUND(SUM(T105:T108),5)</f>
        <v>200</v>
      </c>
      <c r="U109" s="6"/>
      <c r="V109" s="9">
        <f>ROUND(SUM(V105:V108),5)</f>
        <v>200</v>
      </c>
      <c r="W109" s="6"/>
      <c r="X109" s="9">
        <f>ROUND(SUM(X105:X108),5)</f>
        <v>200</v>
      </c>
      <c r="Y109" s="6"/>
      <c r="Z109" s="9">
        <f>ROUND(SUM(Z105:Z108),5)</f>
        <v>200</v>
      </c>
      <c r="AA109" s="6"/>
      <c r="AB109" s="9">
        <f>ROUND(SUM(AB105:AB108),5)</f>
        <v>200</v>
      </c>
      <c r="AC109" s="6"/>
      <c r="AD109" s="9">
        <f>ROUND(SUM(AD105:AD108),5)</f>
        <v>200</v>
      </c>
      <c r="AE109" s="6"/>
      <c r="AF109" s="9">
        <f>ROUND(SUM(H109:AD109),5)</f>
        <v>2400</v>
      </c>
    </row>
    <row r="110" spans="1:32" x14ac:dyDescent="0.25">
      <c r="A110" s="2"/>
      <c r="B110" s="2"/>
      <c r="C110" s="2"/>
      <c r="D110" s="2"/>
      <c r="E110" s="2" t="s">
        <v>121</v>
      </c>
      <c r="F110" s="2"/>
      <c r="G110" s="2"/>
      <c r="H110" s="5">
        <f>ROUND(H88+H94+SUM(H103:H104)+H109,5)</f>
        <v>1500.75</v>
      </c>
      <c r="I110" s="6"/>
      <c r="J110" s="5">
        <f>ROUND(J88+J94+SUM(J103:J104)+J109,5)</f>
        <v>1500.75</v>
      </c>
      <c r="K110" s="6"/>
      <c r="L110" s="5">
        <f>ROUND(L88+L94+SUM(L103:L104)+L109,5)</f>
        <v>1500.75</v>
      </c>
      <c r="M110" s="6"/>
      <c r="N110" s="5">
        <f>ROUND(N88+N94+SUM(N103:N104)+N109,5)</f>
        <v>1500.75</v>
      </c>
      <c r="O110" s="6"/>
      <c r="P110" s="5">
        <f>ROUND(P88+P94+SUM(P103:P104)+P109,5)</f>
        <v>1500.75</v>
      </c>
      <c r="Q110" s="6"/>
      <c r="R110" s="5">
        <f>ROUND(R88+R94+SUM(R103:R104)+R109,5)</f>
        <v>1500.75</v>
      </c>
      <c r="S110" s="6"/>
      <c r="T110" s="5">
        <f>ROUND(T88+T94+SUM(T103:T104)+T109,5)</f>
        <v>1500.75</v>
      </c>
      <c r="U110" s="6"/>
      <c r="V110" s="5">
        <f>ROUND(V88+V94+SUM(V103:V104)+V109,5)</f>
        <v>1500.75</v>
      </c>
      <c r="W110" s="6"/>
      <c r="X110" s="5">
        <f>ROUND(X88+X94+SUM(X103:X104)+X109,5)</f>
        <v>1500.75</v>
      </c>
      <c r="Y110" s="6"/>
      <c r="Z110" s="5">
        <f>ROUND(Z88+Z94+SUM(Z103:Z104)+Z109,5)</f>
        <v>1500.75</v>
      </c>
      <c r="AA110" s="6"/>
      <c r="AB110" s="5">
        <f>ROUND(AB88+AB94+SUM(AB103:AB104)+AB109,5)</f>
        <v>1500.75</v>
      </c>
      <c r="AC110" s="6"/>
      <c r="AD110" s="5">
        <f>ROUND(AD88+AD94+SUM(AD103:AD104)+AD109,5)</f>
        <v>1500.75</v>
      </c>
      <c r="AE110" s="6"/>
      <c r="AF110" s="5">
        <f>ROUND(SUM(H110:AD110),5)</f>
        <v>18009</v>
      </c>
    </row>
    <row r="111" spans="1:32" x14ac:dyDescent="0.25">
      <c r="A111" s="2"/>
      <c r="B111" s="2"/>
      <c r="C111" s="2"/>
      <c r="D111" s="2"/>
      <c r="E111" s="2" t="s">
        <v>122</v>
      </c>
      <c r="F111" s="2"/>
      <c r="G111" s="2"/>
      <c r="H111" s="5"/>
      <c r="I111" s="6"/>
      <c r="J111" s="5"/>
      <c r="K111" s="6"/>
      <c r="L111" s="5"/>
      <c r="M111" s="6"/>
      <c r="N111" s="5"/>
      <c r="O111" s="6"/>
      <c r="P111" s="5"/>
      <c r="Q111" s="6"/>
      <c r="R111" s="5"/>
      <c r="S111" s="6"/>
      <c r="T111" s="5"/>
      <c r="U111" s="6"/>
      <c r="V111" s="5"/>
      <c r="W111" s="6"/>
      <c r="X111" s="5"/>
      <c r="Y111" s="6"/>
      <c r="Z111" s="5"/>
      <c r="AA111" s="6"/>
      <c r="AB111" s="5"/>
      <c r="AC111" s="6"/>
      <c r="AD111" s="5"/>
      <c r="AE111" s="6"/>
      <c r="AF111" s="5"/>
    </row>
    <row r="112" spans="1:32" x14ac:dyDescent="0.25">
      <c r="A112" s="2"/>
      <c r="B112" s="2"/>
      <c r="C112" s="2"/>
      <c r="D112" s="2"/>
      <c r="E112" s="2"/>
      <c r="F112" s="2" t="s">
        <v>123</v>
      </c>
      <c r="G112" s="2"/>
      <c r="H112" s="5"/>
      <c r="I112" s="6"/>
      <c r="J112" s="5"/>
      <c r="K112" s="6"/>
      <c r="L112" s="5"/>
      <c r="M112" s="6"/>
      <c r="N112" s="5"/>
      <c r="O112" s="6"/>
      <c r="P112" s="5"/>
      <c r="Q112" s="6"/>
      <c r="R112" s="5"/>
      <c r="S112" s="6"/>
      <c r="T112" s="5"/>
      <c r="U112" s="6"/>
      <c r="V112" s="5"/>
      <c r="W112" s="6"/>
      <c r="X112" s="5"/>
      <c r="Y112" s="6"/>
      <c r="Z112" s="5"/>
      <c r="AA112" s="6"/>
      <c r="AB112" s="5"/>
      <c r="AC112" s="6"/>
      <c r="AD112" s="5"/>
      <c r="AE112" s="6"/>
      <c r="AF112" s="5"/>
    </row>
    <row r="113" spans="1:32" x14ac:dyDescent="0.25">
      <c r="A113" s="2"/>
      <c r="B113" s="2"/>
      <c r="C113" s="2"/>
      <c r="D113" s="2"/>
      <c r="E113" s="2"/>
      <c r="F113" s="2"/>
      <c r="G113" s="2" t="s">
        <v>124</v>
      </c>
      <c r="H113" s="5">
        <v>5000</v>
      </c>
      <c r="I113" s="6"/>
      <c r="J113" s="5">
        <v>5000</v>
      </c>
      <c r="K113" s="6"/>
      <c r="L113" s="5">
        <v>5000</v>
      </c>
      <c r="M113" s="6"/>
      <c r="N113" s="5">
        <v>5000</v>
      </c>
      <c r="O113" s="6"/>
      <c r="P113" s="5">
        <v>5000</v>
      </c>
      <c r="Q113" s="6"/>
      <c r="R113" s="5">
        <v>5000</v>
      </c>
      <c r="S113" s="6"/>
      <c r="T113" s="5">
        <v>5000</v>
      </c>
      <c r="U113" s="6"/>
      <c r="V113" s="5">
        <v>5000</v>
      </c>
      <c r="W113" s="6"/>
      <c r="X113" s="5">
        <v>5000</v>
      </c>
      <c r="Y113" s="6"/>
      <c r="Z113" s="5">
        <v>5000</v>
      </c>
      <c r="AA113" s="6"/>
      <c r="AB113" s="5">
        <v>5000</v>
      </c>
      <c r="AC113" s="6"/>
      <c r="AD113" s="5">
        <v>5000</v>
      </c>
      <c r="AE113" s="6"/>
      <c r="AF113" s="5">
        <f>ROUND(SUM(H113:AD113),5)</f>
        <v>60000</v>
      </c>
    </row>
    <row r="114" spans="1:32" ht="15.75" thickBot="1" x14ac:dyDescent="0.3">
      <c r="A114" s="2"/>
      <c r="B114" s="2"/>
      <c r="C114" s="2"/>
      <c r="D114" s="2"/>
      <c r="E114" s="2"/>
      <c r="F114" s="2"/>
      <c r="G114" s="2" t="s">
        <v>125</v>
      </c>
      <c r="H114" s="7">
        <v>417</v>
      </c>
      <c r="I114" s="6"/>
      <c r="J114" s="7">
        <v>417</v>
      </c>
      <c r="K114" s="6"/>
      <c r="L114" s="7">
        <v>417</v>
      </c>
      <c r="M114" s="6"/>
      <c r="N114" s="7">
        <v>417</v>
      </c>
      <c r="O114" s="6"/>
      <c r="P114" s="7">
        <v>417</v>
      </c>
      <c r="Q114" s="6"/>
      <c r="R114" s="7">
        <v>417</v>
      </c>
      <c r="S114" s="6"/>
      <c r="T114" s="7">
        <v>417</v>
      </c>
      <c r="U114" s="6"/>
      <c r="V114" s="7">
        <v>417</v>
      </c>
      <c r="W114" s="6"/>
      <c r="X114" s="7">
        <v>417</v>
      </c>
      <c r="Y114" s="6"/>
      <c r="Z114" s="7">
        <v>417</v>
      </c>
      <c r="AA114" s="6"/>
      <c r="AB114" s="7">
        <v>417</v>
      </c>
      <c r="AC114" s="6"/>
      <c r="AD114" s="7">
        <v>417</v>
      </c>
      <c r="AE114" s="6"/>
      <c r="AF114" s="7">
        <f>ROUND(SUM(H114:AD114),5)</f>
        <v>5004</v>
      </c>
    </row>
    <row r="115" spans="1:32" x14ac:dyDescent="0.25">
      <c r="A115" s="2"/>
      <c r="B115" s="2"/>
      <c r="C115" s="2"/>
      <c r="D115" s="2"/>
      <c r="E115" s="2"/>
      <c r="F115" s="2" t="s">
        <v>126</v>
      </c>
      <c r="G115" s="2"/>
      <c r="H115" s="5">
        <f>ROUND(SUM(H112:H114),5)</f>
        <v>5417</v>
      </c>
      <c r="I115" s="6"/>
      <c r="J115" s="5">
        <f>ROUND(SUM(J112:J114),5)</f>
        <v>5417</v>
      </c>
      <c r="K115" s="6"/>
      <c r="L115" s="5">
        <f>ROUND(SUM(L112:L114),5)</f>
        <v>5417</v>
      </c>
      <c r="M115" s="6"/>
      <c r="N115" s="5">
        <f>ROUND(SUM(N112:N114),5)</f>
        <v>5417</v>
      </c>
      <c r="O115" s="6"/>
      <c r="P115" s="5">
        <f>ROUND(SUM(P112:P114),5)</f>
        <v>5417</v>
      </c>
      <c r="Q115" s="6"/>
      <c r="R115" s="5">
        <f>ROUND(SUM(R112:R114),5)</f>
        <v>5417</v>
      </c>
      <c r="S115" s="6"/>
      <c r="T115" s="5">
        <f>ROUND(SUM(T112:T114),5)</f>
        <v>5417</v>
      </c>
      <c r="U115" s="6"/>
      <c r="V115" s="5">
        <f>ROUND(SUM(V112:V114),5)</f>
        <v>5417</v>
      </c>
      <c r="W115" s="6"/>
      <c r="X115" s="5">
        <f>ROUND(SUM(X112:X114),5)</f>
        <v>5417</v>
      </c>
      <c r="Y115" s="6"/>
      <c r="Z115" s="5">
        <f>ROUND(SUM(Z112:Z114),5)</f>
        <v>5417</v>
      </c>
      <c r="AA115" s="6"/>
      <c r="AB115" s="5">
        <f>ROUND(SUM(AB112:AB114),5)</f>
        <v>5417</v>
      </c>
      <c r="AC115" s="6"/>
      <c r="AD115" s="5">
        <f>ROUND(SUM(AD112:AD114),5)</f>
        <v>5417</v>
      </c>
      <c r="AE115" s="6"/>
      <c r="AF115" s="5">
        <f>ROUND(SUM(H115:AD115),5)</f>
        <v>65004</v>
      </c>
    </row>
    <row r="116" spans="1:32" x14ac:dyDescent="0.25">
      <c r="A116" s="2"/>
      <c r="B116" s="2"/>
      <c r="C116" s="2"/>
      <c r="D116" s="2"/>
      <c r="E116" s="2"/>
      <c r="F116" s="2" t="s">
        <v>127</v>
      </c>
      <c r="G116" s="2"/>
      <c r="H116" s="5"/>
      <c r="I116" s="6"/>
      <c r="J116" s="5"/>
      <c r="K116" s="6"/>
      <c r="L116" s="5"/>
      <c r="M116" s="6"/>
      <c r="N116" s="5"/>
      <c r="O116" s="6"/>
      <c r="P116" s="5"/>
      <c r="Q116" s="6"/>
      <c r="R116" s="5"/>
      <c r="S116" s="6"/>
      <c r="T116" s="5"/>
      <c r="U116" s="6"/>
      <c r="V116" s="5"/>
      <c r="W116" s="6"/>
      <c r="X116" s="5"/>
      <c r="Y116" s="6"/>
      <c r="Z116" s="5"/>
      <c r="AA116" s="6"/>
      <c r="AB116" s="5"/>
      <c r="AC116" s="6"/>
      <c r="AD116" s="5"/>
      <c r="AE116" s="6"/>
      <c r="AF116" s="5"/>
    </row>
    <row r="117" spans="1:32" x14ac:dyDescent="0.25">
      <c r="A117" s="2"/>
      <c r="B117" s="2"/>
      <c r="C117" s="2"/>
      <c r="D117" s="2"/>
      <c r="E117" s="2"/>
      <c r="F117" s="2"/>
      <c r="G117" s="2" t="s">
        <v>128</v>
      </c>
      <c r="H117" s="5">
        <v>208</v>
      </c>
      <c r="I117" s="6"/>
      <c r="J117" s="5">
        <v>0</v>
      </c>
      <c r="K117" s="6"/>
      <c r="L117" s="5">
        <v>2214.06</v>
      </c>
      <c r="M117" s="6"/>
      <c r="N117" s="5">
        <v>164.01</v>
      </c>
      <c r="O117" s="6"/>
      <c r="P117" s="5">
        <v>61.98</v>
      </c>
      <c r="Q117" s="6"/>
      <c r="R117" s="5">
        <v>0</v>
      </c>
      <c r="S117" s="6"/>
      <c r="T117" s="5">
        <v>0</v>
      </c>
      <c r="U117" s="6"/>
      <c r="V117" s="5">
        <v>0</v>
      </c>
      <c r="W117" s="6"/>
      <c r="X117" s="5">
        <v>0</v>
      </c>
      <c r="Y117" s="6"/>
      <c r="Z117" s="5">
        <v>0</v>
      </c>
      <c r="AA117" s="6"/>
      <c r="AB117" s="5">
        <v>0</v>
      </c>
      <c r="AC117" s="6"/>
      <c r="AD117" s="5">
        <v>0</v>
      </c>
      <c r="AE117" s="6"/>
      <c r="AF117" s="5">
        <f>ROUND(SUM(H117:AD117),5)</f>
        <v>2648.05</v>
      </c>
    </row>
    <row r="118" spans="1:32" ht="15.75" thickBot="1" x14ac:dyDescent="0.3">
      <c r="A118" s="2"/>
      <c r="B118" s="2"/>
      <c r="C118" s="2"/>
      <c r="D118" s="2"/>
      <c r="E118" s="2"/>
      <c r="F118" s="2"/>
      <c r="G118" s="2" t="s">
        <v>129</v>
      </c>
      <c r="H118" s="7">
        <v>100</v>
      </c>
      <c r="I118" s="6"/>
      <c r="J118" s="7">
        <v>100</v>
      </c>
      <c r="K118" s="6"/>
      <c r="L118" s="7">
        <v>100</v>
      </c>
      <c r="M118" s="6"/>
      <c r="N118" s="7">
        <v>100</v>
      </c>
      <c r="O118" s="6"/>
      <c r="P118" s="7">
        <v>100</v>
      </c>
      <c r="Q118" s="6"/>
      <c r="R118" s="7">
        <v>100</v>
      </c>
      <c r="S118" s="6"/>
      <c r="T118" s="7">
        <v>100</v>
      </c>
      <c r="U118" s="6"/>
      <c r="V118" s="7">
        <v>100</v>
      </c>
      <c r="W118" s="6"/>
      <c r="X118" s="7">
        <v>100</v>
      </c>
      <c r="Y118" s="6"/>
      <c r="Z118" s="7">
        <v>100</v>
      </c>
      <c r="AA118" s="6"/>
      <c r="AB118" s="7">
        <v>100</v>
      </c>
      <c r="AC118" s="6"/>
      <c r="AD118" s="7">
        <v>100</v>
      </c>
      <c r="AE118" s="6"/>
      <c r="AF118" s="7">
        <f>ROUND(SUM(H118:AD118),5)</f>
        <v>1200</v>
      </c>
    </row>
    <row r="119" spans="1:32" x14ac:dyDescent="0.25">
      <c r="A119" s="2"/>
      <c r="B119" s="2"/>
      <c r="C119" s="2"/>
      <c r="D119" s="2"/>
      <c r="E119" s="2"/>
      <c r="F119" s="2" t="s">
        <v>130</v>
      </c>
      <c r="G119" s="2"/>
      <c r="H119" s="5">
        <f>ROUND(SUM(H116:H118),5)</f>
        <v>308</v>
      </c>
      <c r="I119" s="6"/>
      <c r="J119" s="5">
        <f>ROUND(SUM(J116:J118),5)</f>
        <v>100</v>
      </c>
      <c r="K119" s="6"/>
      <c r="L119" s="5">
        <f>ROUND(SUM(L116:L118),5)</f>
        <v>2314.06</v>
      </c>
      <c r="M119" s="6"/>
      <c r="N119" s="5">
        <f>ROUND(SUM(N116:N118),5)</f>
        <v>264.01</v>
      </c>
      <c r="O119" s="6"/>
      <c r="P119" s="5">
        <f>ROUND(SUM(P116:P118),5)</f>
        <v>161.97999999999999</v>
      </c>
      <c r="Q119" s="6"/>
      <c r="R119" s="5">
        <f>ROUND(SUM(R116:R118),5)</f>
        <v>100</v>
      </c>
      <c r="S119" s="6"/>
      <c r="T119" s="5">
        <f>ROUND(SUM(T116:T118),5)</f>
        <v>100</v>
      </c>
      <c r="U119" s="6"/>
      <c r="V119" s="5">
        <f>ROUND(SUM(V116:V118),5)</f>
        <v>100</v>
      </c>
      <c r="W119" s="6"/>
      <c r="X119" s="5">
        <f>ROUND(SUM(X116:X118),5)</f>
        <v>100</v>
      </c>
      <c r="Y119" s="6"/>
      <c r="Z119" s="5">
        <f>ROUND(SUM(Z116:Z118),5)</f>
        <v>100</v>
      </c>
      <c r="AA119" s="6"/>
      <c r="AB119" s="5">
        <f>ROUND(SUM(AB116:AB118),5)</f>
        <v>100</v>
      </c>
      <c r="AC119" s="6"/>
      <c r="AD119" s="5">
        <f>ROUND(SUM(AD116:AD118),5)</f>
        <v>100</v>
      </c>
      <c r="AE119" s="6"/>
      <c r="AF119" s="5">
        <f>ROUND(SUM(H119:AD119),5)</f>
        <v>3848.05</v>
      </c>
    </row>
    <row r="120" spans="1:32" x14ac:dyDescent="0.25">
      <c r="A120" s="2"/>
      <c r="B120" s="2"/>
      <c r="C120" s="2"/>
      <c r="D120" s="2"/>
      <c r="E120" s="2"/>
      <c r="F120" s="2" t="s">
        <v>131</v>
      </c>
      <c r="G120" s="2"/>
      <c r="H120" s="5"/>
      <c r="I120" s="6"/>
      <c r="J120" s="5"/>
      <c r="K120" s="6"/>
      <c r="L120" s="5"/>
      <c r="M120" s="6"/>
      <c r="N120" s="5"/>
      <c r="O120" s="6"/>
      <c r="P120" s="5"/>
      <c r="Q120" s="6"/>
      <c r="R120" s="5"/>
      <c r="S120" s="6"/>
      <c r="T120" s="5"/>
      <c r="U120" s="6"/>
      <c r="V120" s="5"/>
      <c r="W120" s="6"/>
      <c r="X120" s="5"/>
      <c r="Y120" s="6"/>
      <c r="Z120" s="5"/>
      <c r="AA120" s="6"/>
      <c r="AB120" s="5"/>
      <c r="AC120" s="6"/>
      <c r="AD120" s="5"/>
      <c r="AE120" s="6"/>
      <c r="AF120" s="5"/>
    </row>
    <row r="121" spans="1:32" ht="15.75" thickBot="1" x14ac:dyDescent="0.3">
      <c r="A121" s="2"/>
      <c r="B121" s="2"/>
      <c r="C121" s="2"/>
      <c r="D121" s="2"/>
      <c r="E121" s="2"/>
      <c r="F121" s="2"/>
      <c r="G121" s="2" t="s">
        <v>132</v>
      </c>
      <c r="H121" s="7">
        <v>2000</v>
      </c>
      <c r="I121" s="6"/>
      <c r="J121" s="7">
        <v>2000</v>
      </c>
      <c r="K121" s="6"/>
      <c r="L121" s="7">
        <v>2000</v>
      </c>
      <c r="M121" s="6"/>
      <c r="N121" s="7">
        <v>2000</v>
      </c>
      <c r="O121" s="6"/>
      <c r="P121" s="7">
        <v>2000</v>
      </c>
      <c r="Q121" s="6"/>
      <c r="R121" s="7">
        <v>2000</v>
      </c>
      <c r="S121" s="6"/>
      <c r="T121" s="7">
        <v>2000</v>
      </c>
      <c r="U121" s="6"/>
      <c r="V121" s="7">
        <v>2000</v>
      </c>
      <c r="W121" s="6"/>
      <c r="X121" s="7">
        <v>2000</v>
      </c>
      <c r="Y121" s="6"/>
      <c r="Z121" s="7">
        <v>2000</v>
      </c>
      <c r="AA121" s="6"/>
      <c r="AB121" s="7">
        <v>2000</v>
      </c>
      <c r="AC121" s="6"/>
      <c r="AD121" s="7">
        <v>2000</v>
      </c>
      <c r="AE121" s="6"/>
      <c r="AF121" s="7">
        <f>ROUND(SUM(H121:AD121),5)</f>
        <v>24000</v>
      </c>
    </row>
    <row r="122" spans="1:32" x14ac:dyDescent="0.25">
      <c r="A122" s="2"/>
      <c r="B122" s="2"/>
      <c r="C122" s="2"/>
      <c r="D122" s="2"/>
      <c r="E122" s="2"/>
      <c r="F122" s="2" t="s">
        <v>133</v>
      </c>
      <c r="G122" s="2"/>
      <c r="H122" s="5">
        <f>ROUND(SUM(H120:H121),5)</f>
        <v>2000</v>
      </c>
      <c r="I122" s="6"/>
      <c r="J122" s="5">
        <f>ROUND(SUM(J120:J121),5)</f>
        <v>2000</v>
      </c>
      <c r="K122" s="6"/>
      <c r="L122" s="5">
        <f>ROUND(SUM(L120:L121),5)</f>
        <v>2000</v>
      </c>
      <c r="M122" s="6"/>
      <c r="N122" s="5">
        <f>ROUND(SUM(N120:N121),5)</f>
        <v>2000</v>
      </c>
      <c r="O122" s="6"/>
      <c r="P122" s="5">
        <f>ROUND(SUM(P120:P121),5)</f>
        <v>2000</v>
      </c>
      <c r="Q122" s="6"/>
      <c r="R122" s="5">
        <f>ROUND(SUM(R120:R121),5)</f>
        <v>2000</v>
      </c>
      <c r="S122" s="6"/>
      <c r="T122" s="5">
        <f>ROUND(SUM(T120:T121),5)</f>
        <v>2000</v>
      </c>
      <c r="U122" s="6"/>
      <c r="V122" s="5">
        <f>ROUND(SUM(V120:V121),5)</f>
        <v>2000</v>
      </c>
      <c r="W122" s="6"/>
      <c r="X122" s="5">
        <f>ROUND(SUM(X120:X121),5)</f>
        <v>2000</v>
      </c>
      <c r="Y122" s="6"/>
      <c r="Z122" s="5">
        <f>ROUND(SUM(Z120:Z121),5)</f>
        <v>2000</v>
      </c>
      <c r="AA122" s="6"/>
      <c r="AB122" s="5">
        <f>ROUND(SUM(AB120:AB121),5)</f>
        <v>2000</v>
      </c>
      <c r="AC122" s="6"/>
      <c r="AD122" s="5">
        <f>ROUND(SUM(AD120:AD121),5)</f>
        <v>2000</v>
      </c>
      <c r="AE122" s="6"/>
      <c r="AF122" s="5">
        <f>ROUND(SUM(H122:AD122),5)</f>
        <v>24000</v>
      </c>
    </row>
    <row r="123" spans="1:32" x14ac:dyDescent="0.25">
      <c r="A123" s="2"/>
      <c r="B123" s="2"/>
      <c r="C123" s="2"/>
      <c r="D123" s="2"/>
      <c r="E123" s="2"/>
      <c r="F123" s="2" t="s">
        <v>134</v>
      </c>
      <c r="G123" s="2"/>
      <c r="H123" s="5"/>
      <c r="I123" s="6"/>
      <c r="J123" s="5"/>
      <c r="K123" s="6"/>
      <c r="L123" s="5"/>
      <c r="M123" s="6"/>
      <c r="N123" s="5"/>
      <c r="O123" s="6"/>
      <c r="P123" s="5"/>
      <c r="Q123" s="6"/>
      <c r="R123" s="5"/>
      <c r="S123" s="6"/>
      <c r="T123" s="5"/>
      <c r="U123" s="6"/>
      <c r="V123" s="5"/>
      <c r="W123" s="6"/>
      <c r="X123" s="5"/>
      <c r="Y123" s="6"/>
      <c r="Z123" s="5"/>
      <c r="AA123" s="6"/>
      <c r="AB123" s="5"/>
      <c r="AC123" s="6"/>
      <c r="AD123" s="5"/>
      <c r="AE123" s="6"/>
      <c r="AF123" s="5"/>
    </row>
    <row r="124" spans="1:32" ht="15.75" thickBot="1" x14ac:dyDescent="0.3">
      <c r="A124" s="2"/>
      <c r="B124" s="2"/>
      <c r="C124" s="2"/>
      <c r="D124" s="2"/>
      <c r="E124" s="2"/>
      <c r="F124" s="2"/>
      <c r="G124" s="2" t="s">
        <v>135</v>
      </c>
      <c r="H124" s="8">
        <v>1000</v>
      </c>
      <c r="I124" s="6"/>
      <c r="J124" s="8">
        <v>1000</v>
      </c>
      <c r="K124" s="6"/>
      <c r="L124" s="8">
        <v>1000</v>
      </c>
      <c r="M124" s="6"/>
      <c r="N124" s="8">
        <v>1000</v>
      </c>
      <c r="O124" s="6"/>
      <c r="P124" s="8">
        <v>1000</v>
      </c>
      <c r="Q124" s="6"/>
      <c r="R124" s="8">
        <v>1000</v>
      </c>
      <c r="S124" s="6"/>
      <c r="T124" s="8">
        <v>1000</v>
      </c>
      <c r="U124" s="6"/>
      <c r="V124" s="8">
        <v>1000</v>
      </c>
      <c r="W124" s="6"/>
      <c r="X124" s="8">
        <v>1000</v>
      </c>
      <c r="Y124" s="6"/>
      <c r="Z124" s="8">
        <v>1000</v>
      </c>
      <c r="AA124" s="6"/>
      <c r="AB124" s="8">
        <v>1000</v>
      </c>
      <c r="AC124" s="6"/>
      <c r="AD124" s="8">
        <v>1000</v>
      </c>
      <c r="AE124" s="6"/>
      <c r="AF124" s="8">
        <f>ROUND(SUM(H124:AD124),5)</f>
        <v>12000</v>
      </c>
    </row>
    <row r="125" spans="1:32" ht="15.75" thickBot="1" x14ac:dyDescent="0.3">
      <c r="A125" s="2"/>
      <c r="B125" s="2"/>
      <c r="C125" s="2"/>
      <c r="D125" s="2"/>
      <c r="E125" s="2"/>
      <c r="F125" s="2" t="s">
        <v>136</v>
      </c>
      <c r="G125" s="2"/>
      <c r="H125" s="9">
        <f>ROUND(SUM(H123:H124),5)</f>
        <v>1000</v>
      </c>
      <c r="I125" s="6"/>
      <c r="J125" s="9">
        <f>ROUND(SUM(J123:J124),5)</f>
        <v>1000</v>
      </c>
      <c r="K125" s="6"/>
      <c r="L125" s="9">
        <f>ROUND(SUM(L123:L124),5)</f>
        <v>1000</v>
      </c>
      <c r="M125" s="6"/>
      <c r="N125" s="9">
        <f>ROUND(SUM(N123:N124),5)</f>
        <v>1000</v>
      </c>
      <c r="O125" s="6"/>
      <c r="P125" s="9">
        <f>ROUND(SUM(P123:P124),5)</f>
        <v>1000</v>
      </c>
      <c r="Q125" s="6"/>
      <c r="R125" s="9">
        <f>ROUND(SUM(R123:R124),5)</f>
        <v>1000</v>
      </c>
      <c r="S125" s="6"/>
      <c r="T125" s="9">
        <f>ROUND(SUM(T123:T124),5)</f>
        <v>1000</v>
      </c>
      <c r="U125" s="6"/>
      <c r="V125" s="9">
        <f>ROUND(SUM(V123:V124),5)</f>
        <v>1000</v>
      </c>
      <c r="W125" s="6"/>
      <c r="X125" s="9">
        <f>ROUND(SUM(X123:X124),5)</f>
        <v>1000</v>
      </c>
      <c r="Y125" s="6"/>
      <c r="Z125" s="9">
        <f>ROUND(SUM(Z123:Z124),5)</f>
        <v>1000</v>
      </c>
      <c r="AA125" s="6"/>
      <c r="AB125" s="9">
        <f>ROUND(SUM(AB123:AB124),5)</f>
        <v>1000</v>
      </c>
      <c r="AC125" s="6"/>
      <c r="AD125" s="9">
        <f>ROUND(SUM(AD123:AD124),5)</f>
        <v>1000</v>
      </c>
      <c r="AE125" s="6"/>
      <c r="AF125" s="9">
        <f>ROUND(SUM(H125:AD125),5)</f>
        <v>12000</v>
      </c>
    </row>
    <row r="126" spans="1:32" x14ac:dyDescent="0.25">
      <c r="A126" s="2"/>
      <c r="B126" s="2"/>
      <c r="C126" s="2"/>
      <c r="D126" s="2"/>
      <c r="E126" s="2" t="s">
        <v>137</v>
      </c>
      <c r="F126" s="2"/>
      <c r="G126" s="2"/>
      <c r="H126" s="5">
        <f>ROUND(H111+H115+H119+H122+H125,5)</f>
        <v>8725</v>
      </c>
      <c r="I126" s="6"/>
      <c r="J126" s="5">
        <f>ROUND(J111+J115+J119+J122+J125,5)</f>
        <v>8517</v>
      </c>
      <c r="K126" s="6"/>
      <c r="L126" s="5">
        <f>ROUND(L111+L115+L119+L122+L125,5)</f>
        <v>10731.06</v>
      </c>
      <c r="M126" s="6"/>
      <c r="N126" s="5">
        <f>ROUND(N111+N115+N119+N122+N125,5)</f>
        <v>8681.01</v>
      </c>
      <c r="O126" s="6"/>
      <c r="P126" s="5">
        <f>ROUND(P111+P115+P119+P122+P125,5)</f>
        <v>8578.98</v>
      </c>
      <c r="Q126" s="6"/>
      <c r="R126" s="5">
        <f>ROUND(R111+R115+R119+R122+R125,5)</f>
        <v>8517</v>
      </c>
      <c r="S126" s="6"/>
      <c r="T126" s="5">
        <f>ROUND(T111+T115+T119+T122+T125,5)</f>
        <v>8517</v>
      </c>
      <c r="U126" s="6"/>
      <c r="V126" s="5">
        <f>ROUND(V111+V115+V119+V122+V125,5)</f>
        <v>8517</v>
      </c>
      <c r="W126" s="6"/>
      <c r="X126" s="5">
        <f>ROUND(X111+X115+X119+X122+X125,5)</f>
        <v>8517</v>
      </c>
      <c r="Y126" s="6"/>
      <c r="Z126" s="5">
        <f>ROUND(Z111+Z115+Z119+Z122+Z125,5)</f>
        <v>8517</v>
      </c>
      <c r="AA126" s="6"/>
      <c r="AB126" s="5">
        <f>ROUND(AB111+AB115+AB119+AB122+AB125,5)</f>
        <v>8517</v>
      </c>
      <c r="AC126" s="6"/>
      <c r="AD126" s="5">
        <f>ROUND(AD111+AD115+AD119+AD122+AD125,5)</f>
        <v>8517</v>
      </c>
      <c r="AE126" s="6"/>
      <c r="AF126" s="5">
        <f>ROUND(SUM(H126:AD126),5)</f>
        <v>104852.05</v>
      </c>
    </row>
    <row r="127" spans="1:32" x14ac:dyDescent="0.25">
      <c r="A127" s="2"/>
      <c r="B127" s="2"/>
      <c r="C127" s="2"/>
      <c r="D127" s="2"/>
      <c r="E127" s="2" t="s">
        <v>138</v>
      </c>
      <c r="F127" s="2"/>
      <c r="G127" s="2"/>
      <c r="H127" s="5"/>
      <c r="I127" s="6"/>
      <c r="J127" s="5"/>
      <c r="K127" s="6"/>
      <c r="L127" s="5"/>
      <c r="M127" s="6"/>
      <c r="N127" s="5"/>
      <c r="O127" s="6"/>
      <c r="P127" s="5"/>
      <c r="Q127" s="6"/>
      <c r="R127" s="5"/>
      <c r="S127" s="6"/>
      <c r="T127" s="5"/>
      <c r="U127" s="6"/>
      <c r="V127" s="5"/>
      <c r="W127" s="6"/>
      <c r="X127" s="5"/>
      <c r="Y127" s="6"/>
      <c r="Z127" s="5"/>
      <c r="AA127" s="6"/>
      <c r="AB127" s="5"/>
      <c r="AC127" s="6"/>
      <c r="AD127" s="5"/>
      <c r="AE127" s="6"/>
      <c r="AF127" s="5"/>
    </row>
    <row r="128" spans="1:32" x14ac:dyDescent="0.25">
      <c r="A128" s="2"/>
      <c r="B128" s="2"/>
      <c r="C128" s="2"/>
      <c r="D128" s="2"/>
      <c r="E128" s="2"/>
      <c r="F128" s="2" t="s">
        <v>139</v>
      </c>
      <c r="G128" s="2"/>
      <c r="H128" s="5">
        <v>200</v>
      </c>
      <c r="I128" s="6"/>
      <c r="J128" s="5">
        <v>200</v>
      </c>
      <c r="K128" s="6"/>
      <c r="L128" s="5">
        <v>200</v>
      </c>
      <c r="M128" s="6"/>
      <c r="N128" s="5">
        <v>200</v>
      </c>
      <c r="O128" s="6"/>
      <c r="P128" s="5">
        <v>200</v>
      </c>
      <c r="Q128" s="6"/>
      <c r="R128" s="5">
        <v>200</v>
      </c>
      <c r="S128" s="6"/>
      <c r="T128" s="5">
        <v>200</v>
      </c>
      <c r="U128" s="6"/>
      <c r="V128" s="5">
        <v>200</v>
      </c>
      <c r="W128" s="6"/>
      <c r="X128" s="5">
        <v>200</v>
      </c>
      <c r="Y128" s="6"/>
      <c r="Z128" s="5">
        <v>200</v>
      </c>
      <c r="AA128" s="6"/>
      <c r="AB128" s="5">
        <v>200</v>
      </c>
      <c r="AC128" s="6"/>
      <c r="AD128" s="5">
        <v>200</v>
      </c>
      <c r="AE128" s="6"/>
      <c r="AF128" s="5">
        <f>ROUND(SUM(H128:AD128),5)</f>
        <v>2400</v>
      </c>
    </row>
    <row r="129" spans="1:32" ht="15.75" thickBot="1" x14ac:dyDescent="0.3">
      <c r="A129" s="2"/>
      <c r="B129" s="2"/>
      <c r="C129" s="2"/>
      <c r="D129" s="2"/>
      <c r="E129" s="2"/>
      <c r="F129" s="2" t="s">
        <v>140</v>
      </c>
      <c r="G129" s="2"/>
      <c r="H129" s="7">
        <v>16667</v>
      </c>
      <c r="I129" s="6"/>
      <c r="J129" s="7">
        <v>16667</v>
      </c>
      <c r="K129" s="6"/>
      <c r="L129" s="7">
        <v>16667</v>
      </c>
      <c r="M129" s="6"/>
      <c r="N129" s="7">
        <v>16667</v>
      </c>
      <c r="O129" s="6"/>
      <c r="P129" s="7">
        <v>16667</v>
      </c>
      <c r="Q129" s="6"/>
      <c r="R129" s="7">
        <v>16667</v>
      </c>
      <c r="S129" s="6"/>
      <c r="T129" s="7">
        <v>16667</v>
      </c>
      <c r="U129" s="6"/>
      <c r="V129" s="7">
        <v>16667</v>
      </c>
      <c r="W129" s="6"/>
      <c r="X129" s="7">
        <v>16667</v>
      </c>
      <c r="Y129" s="6"/>
      <c r="Z129" s="7">
        <v>16667</v>
      </c>
      <c r="AA129" s="6"/>
      <c r="AB129" s="7">
        <v>16667</v>
      </c>
      <c r="AC129" s="6"/>
      <c r="AD129" s="7">
        <v>16667</v>
      </c>
      <c r="AE129" s="6"/>
      <c r="AF129" s="7">
        <f>ROUND(SUM(H129:AD129),5)</f>
        <v>200004</v>
      </c>
    </row>
    <row r="130" spans="1:32" x14ac:dyDescent="0.25">
      <c r="A130" s="2"/>
      <c r="B130" s="2"/>
      <c r="C130" s="2"/>
      <c r="D130" s="2"/>
      <c r="E130" s="2" t="s">
        <v>141</v>
      </c>
      <c r="F130" s="2"/>
      <c r="G130" s="2"/>
      <c r="H130" s="5">
        <f>ROUND(SUM(H127:H129),5)</f>
        <v>16867</v>
      </c>
      <c r="I130" s="6"/>
      <c r="J130" s="5">
        <f>ROUND(SUM(J127:J129),5)</f>
        <v>16867</v>
      </c>
      <c r="K130" s="6"/>
      <c r="L130" s="5">
        <f>ROUND(SUM(L127:L129),5)</f>
        <v>16867</v>
      </c>
      <c r="M130" s="6"/>
      <c r="N130" s="5">
        <f>ROUND(SUM(N127:N129),5)</f>
        <v>16867</v>
      </c>
      <c r="O130" s="6"/>
      <c r="P130" s="5">
        <f>ROUND(SUM(P127:P129),5)</f>
        <v>16867</v>
      </c>
      <c r="Q130" s="6"/>
      <c r="R130" s="5">
        <f>ROUND(SUM(R127:R129),5)</f>
        <v>16867</v>
      </c>
      <c r="S130" s="6"/>
      <c r="T130" s="5">
        <f>ROUND(SUM(T127:T129),5)</f>
        <v>16867</v>
      </c>
      <c r="U130" s="6"/>
      <c r="V130" s="5">
        <f>ROUND(SUM(V127:V129),5)</f>
        <v>16867</v>
      </c>
      <c r="W130" s="6"/>
      <c r="X130" s="5">
        <f>ROUND(SUM(X127:X129),5)</f>
        <v>16867</v>
      </c>
      <c r="Y130" s="6"/>
      <c r="Z130" s="5">
        <f>ROUND(SUM(Z127:Z129),5)</f>
        <v>16867</v>
      </c>
      <c r="AA130" s="6"/>
      <c r="AB130" s="5">
        <f>ROUND(SUM(AB127:AB129),5)</f>
        <v>16867</v>
      </c>
      <c r="AC130" s="6"/>
      <c r="AD130" s="5">
        <f>ROUND(SUM(AD127:AD129),5)</f>
        <v>16867</v>
      </c>
      <c r="AE130" s="6"/>
      <c r="AF130" s="5">
        <f>ROUND(SUM(H130:AD130),5)</f>
        <v>202404</v>
      </c>
    </row>
    <row r="131" spans="1:32" x14ac:dyDescent="0.25">
      <c r="A131" s="2"/>
      <c r="B131" s="2"/>
      <c r="C131" s="2"/>
      <c r="D131" s="2"/>
      <c r="E131" s="2" t="s">
        <v>142</v>
      </c>
      <c r="F131" s="2"/>
      <c r="G131" s="2"/>
      <c r="H131" s="5"/>
      <c r="I131" s="6"/>
      <c r="J131" s="5"/>
      <c r="K131" s="6"/>
      <c r="L131" s="5"/>
      <c r="M131" s="6"/>
      <c r="N131" s="5"/>
      <c r="O131" s="6"/>
      <c r="P131" s="5"/>
      <c r="Q131" s="6"/>
      <c r="R131" s="5"/>
      <c r="S131" s="6"/>
      <c r="T131" s="5"/>
      <c r="U131" s="6"/>
      <c r="V131" s="5"/>
      <c r="W131" s="6"/>
      <c r="X131" s="5"/>
      <c r="Y131" s="6"/>
      <c r="Z131" s="5"/>
      <c r="AA131" s="6"/>
      <c r="AB131" s="5"/>
      <c r="AC131" s="6"/>
      <c r="AD131" s="5"/>
      <c r="AE131" s="6"/>
      <c r="AF131" s="5"/>
    </row>
    <row r="132" spans="1:32" ht="15.75" thickBot="1" x14ac:dyDescent="0.3">
      <c r="A132" s="2"/>
      <c r="B132" s="2"/>
      <c r="C132" s="2"/>
      <c r="D132" s="2"/>
      <c r="E132" s="2"/>
      <c r="F132" s="2" t="s">
        <v>143</v>
      </c>
      <c r="G132" s="2"/>
      <c r="H132" s="7">
        <v>2834</v>
      </c>
      <c r="I132" s="6"/>
      <c r="J132" s="7">
        <v>2834</v>
      </c>
      <c r="K132" s="6"/>
      <c r="L132" s="7">
        <v>2834</v>
      </c>
      <c r="M132" s="6"/>
      <c r="N132" s="7">
        <v>2834</v>
      </c>
      <c r="O132" s="6"/>
      <c r="P132" s="7">
        <v>2834</v>
      </c>
      <c r="Q132" s="6"/>
      <c r="R132" s="7">
        <v>2834</v>
      </c>
      <c r="S132" s="6"/>
      <c r="T132" s="7">
        <v>2834</v>
      </c>
      <c r="U132" s="6"/>
      <c r="V132" s="7">
        <v>2834</v>
      </c>
      <c r="W132" s="6"/>
      <c r="X132" s="7">
        <v>2834</v>
      </c>
      <c r="Y132" s="6"/>
      <c r="Z132" s="7">
        <v>2834</v>
      </c>
      <c r="AA132" s="6"/>
      <c r="AB132" s="7">
        <v>2834</v>
      </c>
      <c r="AC132" s="6"/>
      <c r="AD132" s="7">
        <v>2834</v>
      </c>
      <c r="AE132" s="6"/>
      <c r="AF132" s="7">
        <f>ROUND(SUM(H132:AD132),5)</f>
        <v>34008</v>
      </c>
    </row>
    <row r="133" spans="1:32" x14ac:dyDescent="0.25">
      <c r="A133" s="2"/>
      <c r="B133" s="2"/>
      <c r="C133" s="2"/>
      <c r="D133" s="2"/>
      <c r="E133" s="2" t="s">
        <v>144</v>
      </c>
      <c r="F133" s="2"/>
      <c r="G133" s="2"/>
      <c r="H133" s="5">
        <f>ROUND(SUM(H131:H132),5)</f>
        <v>2834</v>
      </c>
      <c r="I133" s="6"/>
      <c r="J133" s="5">
        <f>ROUND(SUM(J131:J132),5)</f>
        <v>2834</v>
      </c>
      <c r="K133" s="6"/>
      <c r="L133" s="5">
        <f>ROUND(SUM(L131:L132),5)</f>
        <v>2834</v>
      </c>
      <c r="M133" s="6"/>
      <c r="N133" s="5">
        <f>ROUND(SUM(N131:N132),5)</f>
        <v>2834</v>
      </c>
      <c r="O133" s="6"/>
      <c r="P133" s="5">
        <f>ROUND(SUM(P131:P132),5)</f>
        <v>2834</v>
      </c>
      <c r="Q133" s="6"/>
      <c r="R133" s="5">
        <f>ROUND(SUM(R131:R132),5)</f>
        <v>2834</v>
      </c>
      <c r="S133" s="6"/>
      <c r="T133" s="5">
        <f>ROUND(SUM(T131:T132),5)</f>
        <v>2834</v>
      </c>
      <c r="U133" s="6"/>
      <c r="V133" s="5">
        <f>ROUND(SUM(V131:V132),5)</f>
        <v>2834</v>
      </c>
      <c r="W133" s="6"/>
      <c r="X133" s="5">
        <f>ROUND(SUM(X131:X132),5)</f>
        <v>2834</v>
      </c>
      <c r="Y133" s="6"/>
      <c r="Z133" s="5">
        <f>ROUND(SUM(Z131:Z132),5)</f>
        <v>2834</v>
      </c>
      <c r="AA133" s="6"/>
      <c r="AB133" s="5">
        <f>ROUND(SUM(AB131:AB132),5)</f>
        <v>2834</v>
      </c>
      <c r="AC133" s="6"/>
      <c r="AD133" s="5">
        <f>ROUND(SUM(AD131:AD132),5)</f>
        <v>2834</v>
      </c>
      <c r="AE133" s="6"/>
      <c r="AF133" s="5">
        <f>ROUND(SUM(H133:AD133),5)</f>
        <v>34008</v>
      </c>
    </row>
    <row r="134" spans="1:32" x14ac:dyDescent="0.25">
      <c r="A134" s="2"/>
      <c r="B134" s="2"/>
      <c r="C134" s="2"/>
      <c r="D134" s="2"/>
      <c r="E134" s="2" t="s">
        <v>145</v>
      </c>
      <c r="F134" s="2"/>
      <c r="G134" s="2"/>
      <c r="H134" s="5"/>
      <c r="I134" s="6"/>
      <c r="J134" s="5"/>
      <c r="K134" s="6"/>
      <c r="L134" s="5"/>
      <c r="M134" s="6"/>
      <c r="N134" s="5"/>
      <c r="O134" s="6"/>
      <c r="P134" s="5"/>
      <c r="Q134" s="6"/>
      <c r="R134" s="5"/>
      <c r="S134" s="6"/>
      <c r="T134" s="5"/>
      <c r="U134" s="6"/>
      <c r="V134" s="5"/>
      <c r="W134" s="6"/>
      <c r="X134" s="5"/>
      <c r="Y134" s="6"/>
      <c r="Z134" s="5"/>
      <c r="AA134" s="6"/>
      <c r="AB134" s="5"/>
      <c r="AC134" s="6"/>
      <c r="AD134" s="5"/>
      <c r="AE134" s="6"/>
      <c r="AF134" s="5"/>
    </row>
    <row r="135" spans="1:32" x14ac:dyDescent="0.25">
      <c r="A135" s="2"/>
      <c r="B135" s="2"/>
      <c r="C135" s="2"/>
      <c r="D135" s="2"/>
      <c r="E135" s="2"/>
      <c r="F135" s="2" t="s">
        <v>146</v>
      </c>
      <c r="G135" s="2"/>
      <c r="H135" s="5">
        <v>0</v>
      </c>
      <c r="I135" s="6"/>
      <c r="J135" s="5">
        <v>108.24</v>
      </c>
      <c r="K135" s="6"/>
      <c r="L135" s="5">
        <v>160.18</v>
      </c>
      <c r="M135" s="6"/>
      <c r="N135" s="5">
        <v>20.56</v>
      </c>
      <c r="O135" s="6"/>
      <c r="P135" s="5">
        <v>2180</v>
      </c>
      <c r="Q135" s="6"/>
      <c r="R135" s="5">
        <v>1190.23</v>
      </c>
      <c r="S135" s="6"/>
      <c r="T135" s="5">
        <v>185.53</v>
      </c>
      <c r="U135" s="6"/>
      <c r="V135" s="5">
        <v>47.43</v>
      </c>
      <c r="W135" s="6"/>
      <c r="X135" s="5">
        <v>9</v>
      </c>
      <c r="Y135" s="6"/>
      <c r="Z135" s="5">
        <v>21.73</v>
      </c>
      <c r="AA135" s="6"/>
      <c r="AB135" s="5">
        <v>0</v>
      </c>
      <c r="AC135" s="6"/>
      <c r="AD135" s="5">
        <v>0</v>
      </c>
      <c r="AE135" s="6"/>
      <c r="AF135" s="5">
        <f>ROUND(SUM(H135:AD135),5)</f>
        <v>3922.9</v>
      </c>
    </row>
    <row r="136" spans="1:32" x14ac:dyDescent="0.25">
      <c r="A136" s="2"/>
      <c r="B136" s="2"/>
      <c r="C136" s="2"/>
      <c r="D136" s="2"/>
      <c r="E136" s="2"/>
      <c r="F136" s="2" t="s">
        <v>147</v>
      </c>
      <c r="G136" s="2"/>
      <c r="H136" s="5">
        <v>500</v>
      </c>
      <c r="I136" s="6"/>
      <c r="J136" s="5">
        <v>500</v>
      </c>
      <c r="K136" s="6"/>
      <c r="L136" s="5">
        <v>500</v>
      </c>
      <c r="M136" s="6"/>
      <c r="N136" s="5">
        <v>500</v>
      </c>
      <c r="O136" s="6"/>
      <c r="P136" s="5">
        <v>500</v>
      </c>
      <c r="Q136" s="6"/>
      <c r="R136" s="5">
        <v>500</v>
      </c>
      <c r="S136" s="6"/>
      <c r="T136" s="5">
        <v>500</v>
      </c>
      <c r="U136" s="6"/>
      <c r="V136" s="5">
        <v>500</v>
      </c>
      <c r="W136" s="6"/>
      <c r="X136" s="5">
        <v>500</v>
      </c>
      <c r="Y136" s="6"/>
      <c r="Z136" s="5">
        <v>500</v>
      </c>
      <c r="AA136" s="6"/>
      <c r="AB136" s="5">
        <v>500</v>
      </c>
      <c r="AC136" s="6"/>
      <c r="AD136" s="5">
        <v>500</v>
      </c>
      <c r="AE136" s="6"/>
      <c r="AF136" s="5">
        <f>ROUND(SUM(H136:AD136),5)</f>
        <v>6000</v>
      </c>
    </row>
    <row r="137" spans="1:32" x14ac:dyDescent="0.25">
      <c r="A137" s="2"/>
      <c r="B137" s="2"/>
      <c r="C137" s="2"/>
      <c r="D137" s="2"/>
      <c r="E137" s="2"/>
      <c r="F137" s="2" t="s">
        <v>148</v>
      </c>
      <c r="G137" s="2"/>
      <c r="H137" s="5">
        <v>834</v>
      </c>
      <c r="I137" s="6"/>
      <c r="J137" s="5">
        <v>834</v>
      </c>
      <c r="K137" s="6"/>
      <c r="L137" s="5">
        <v>834</v>
      </c>
      <c r="M137" s="6"/>
      <c r="N137" s="5">
        <v>834</v>
      </c>
      <c r="O137" s="6"/>
      <c r="P137" s="5">
        <v>834</v>
      </c>
      <c r="Q137" s="6"/>
      <c r="R137" s="5">
        <v>834</v>
      </c>
      <c r="S137" s="6"/>
      <c r="T137" s="5">
        <v>834</v>
      </c>
      <c r="U137" s="6"/>
      <c r="V137" s="5">
        <v>834</v>
      </c>
      <c r="W137" s="6"/>
      <c r="X137" s="5">
        <v>834</v>
      </c>
      <c r="Y137" s="6"/>
      <c r="Z137" s="5">
        <v>834</v>
      </c>
      <c r="AA137" s="6"/>
      <c r="AB137" s="5">
        <v>834</v>
      </c>
      <c r="AC137" s="6"/>
      <c r="AD137" s="5">
        <v>834</v>
      </c>
      <c r="AE137" s="6"/>
      <c r="AF137" s="5">
        <f>ROUND(SUM(H137:AD137),5)</f>
        <v>10008</v>
      </c>
    </row>
    <row r="138" spans="1:32" ht="15.75" thickBot="1" x14ac:dyDescent="0.3">
      <c r="A138" s="2"/>
      <c r="B138" s="2"/>
      <c r="C138" s="2"/>
      <c r="D138" s="2"/>
      <c r="E138" s="2"/>
      <c r="F138" s="2" t="s">
        <v>149</v>
      </c>
      <c r="G138" s="2"/>
      <c r="H138" s="7">
        <v>834</v>
      </c>
      <c r="I138" s="6"/>
      <c r="J138" s="7">
        <v>834</v>
      </c>
      <c r="K138" s="6"/>
      <c r="L138" s="7">
        <v>834</v>
      </c>
      <c r="M138" s="6"/>
      <c r="N138" s="7">
        <v>834</v>
      </c>
      <c r="O138" s="6"/>
      <c r="P138" s="7">
        <v>834</v>
      </c>
      <c r="Q138" s="6"/>
      <c r="R138" s="7">
        <v>834</v>
      </c>
      <c r="S138" s="6"/>
      <c r="T138" s="7">
        <v>834</v>
      </c>
      <c r="U138" s="6"/>
      <c r="V138" s="7">
        <v>834</v>
      </c>
      <c r="W138" s="6"/>
      <c r="X138" s="7">
        <v>834</v>
      </c>
      <c r="Y138" s="6"/>
      <c r="Z138" s="7">
        <v>834</v>
      </c>
      <c r="AA138" s="6"/>
      <c r="AB138" s="7">
        <v>834</v>
      </c>
      <c r="AC138" s="6"/>
      <c r="AD138" s="7">
        <v>834</v>
      </c>
      <c r="AE138" s="6"/>
      <c r="AF138" s="7">
        <f>ROUND(SUM(H138:AD138),5)</f>
        <v>10008</v>
      </c>
    </row>
    <row r="139" spans="1:32" x14ac:dyDescent="0.25">
      <c r="A139" s="2"/>
      <c r="B139" s="2"/>
      <c r="C139" s="2"/>
      <c r="D139" s="2"/>
      <c r="E139" s="2" t="s">
        <v>150</v>
      </c>
      <c r="F139" s="2"/>
      <c r="G139" s="2"/>
      <c r="H139" s="5">
        <f>ROUND(SUM(H134:H138),5)</f>
        <v>2168</v>
      </c>
      <c r="I139" s="6"/>
      <c r="J139" s="5">
        <f>ROUND(SUM(J134:J138),5)</f>
        <v>2276.2399999999998</v>
      </c>
      <c r="K139" s="6"/>
      <c r="L139" s="5">
        <f>ROUND(SUM(L134:L138),5)</f>
        <v>2328.1799999999998</v>
      </c>
      <c r="M139" s="6"/>
      <c r="N139" s="5">
        <f>ROUND(SUM(N134:N138),5)</f>
        <v>2188.56</v>
      </c>
      <c r="O139" s="6"/>
      <c r="P139" s="5">
        <f>ROUND(SUM(P134:P138),5)</f>
        <v>4348</v>
      </c>
      <c r="Q139" s="6"/>
      <c r="R139" s="5">
        <f>ROUND(SUM(R134:R138),5)</f>
        <v>3358.23</v>
      </c>
      <c r="S139" s="6"/>
      <c r="T139" s="5">
        <f>ROUND(SUM(T134:T138),5)</f>
        <v>2353.5300000000002</v>
      </c>
      <c r="U139" s="6"/>
      <c r="V139" s="5">
        <f>ROUND(SUM(V134:V138),5)</f>
        <v>2215.4299999999998</v>
      </c>
      <c r="W139" s="6"/>
      <c r="X139" s="5">
        <f>ROUND(SUM(X134:X138),5)</f>
        <v>2177</v>
      </c>
      <c r="Y139" s="6"/>
      <c r="Z139" s="5">
        <f>ROUND(SUM(Z134:Z138),5)</f>
        <v>2189.73</v>
      </c>
      <c r="AA139" s="6"/>
      <c r="AB139" s="5">
        <f>ROUND(SUM(AB134:AB138),5)</f>
        <v>2168</v>
      </c>
      <c r="AC139" s="6"/>
      <c r="AD139" s="5">
        <f>ROUND(SUM(AD134:AD138),5)</f>
        <v>2168</v>
      </c>
      <c r="AE139" s="6"/>
      <c r="AF139" s="5">
        <f>ROUND(SUM(H139:AD139),5)</f>
        <v>29938.9</v>
      </c>
    </row>
    <row r="140" spans="1:32" x14ac:dyDescent="0.25">
      <c r="A140" s="2"/>
      <c r="B140" s="2"/>
      <c r="C140" s="2"/>
      <c r="D140" s="2"/>
      <c r="E140" s="2" t="s">
        <v>151</v>
      </c>
      <c r="F140" s="2"/>
      <c r="G140" s="2"/>
      <c r="H140" s="5"/>
      <c r="I140" s="6"/>
      <c r="J140" s="5"/>
      <c r="K140" s="6"/>
      <c r="L140" s="5"/>
      <c r="M140" s="6"/>
      <c r="N140" s="5"/>
      <c r="O140" s="6"/>
      <c r="P140" s="5"/>
      <c r="Q140" s="6"/>
      <c r="R140" s="5"/>
      <c r="S140" s="6"/>
      <c r="T140" s="5"/>
      <c r="U140" s="6"/>
      <c r="V140" s="5"/>
      <c r="W140" s="6"/>
      <c r="X140" s="5"/>
      <c r="Y140" s="6"/>
      <c r="Z140" s="5"/>
      <c r="AA140" s="6"/>
      <c r="AB140" s="5"/>
      <c r="AC140" s="6"/>
      <c r="AD140" s="5"/>
      <c r="AE140" s="6"/>
      <c r="AF140" s="5"/>
    </row>
    <row r="141" spans="1:32" x14ac:dyDescent="0.25">
      <c r="A141" s="2"/>
      <c r="B141" s="2"/>
      <c r="C141" s="2"/>
      <c r="D141" s="2"/>
      <c r="E141" s="2"/>
      <c r="F141" s="2" t="s">
        <v>152</v>
      </c>
      <c r="G141" s="2"/>
      <c r="H141" s="5">
        <v>50</v>
      </c>
      <c r="I141" s="6"/>
      <c r="J141" s="5">
        <v>50</v>
      </c>
      <c r="K141" s="6"/>
      <c r="L141" s="5">
        <v>50</v>
      </c>
      <c r="M141" s="6"/>
      <c r="N141" s="5">
        <v>50</v>
      </c>
      <c r="O141" s="6"/>
      <c r="P141" s="5">
        <v>50</v>
      </c>
      <c r="Q141" s="6"/>
      <c r="R141" s="5">
        <v>50</v>
      </c>
      <c r="S141" s="6"/>
      <c r="T141" s="5">
        <v>50</v>
      </c>
      <c r="U141" s="6"/>
      <c r="V141" s="5">
        <v>50</v>
      </c>
      <c r="W141" s="6"/>
      <c r="X141" s="5">
        <v>50</v>
      </c>
      <c r="Y141" s="6"/>
      <c r="Z141" s="5">
        <v>50</v>
      </c>
      <c r="AA141" s="6"/>
      <c r="AB141" s="5">
        <v>50</v>
      </c>
      <c r="AC141" s="6"/>
      <c r="AD141" s="5">
        <v>50</v>
      </c>
      <c r="AE141" s="6"/>
      <c r="AF141" s="5">
        <f>ROUND(SUM(H141:AD141),5)</f>
        <v>600</v>
      </c>
    </row>
    <row r="142" spans="1:32" x14ac:dyDescent="0.25">
      <c r="A142" s="2"/>
      <c r="B142" s="2"/>
      <c r="C142" s="2"/>
      <c r="D142" s="2"/>
      <c r="E142" s="2"/>
      <c r="F142" s="2" t="s">
        <v>153</v>
      </c>
      <c r="G142" s="2"/>
      <c r="H142" s="5">
        <v>125</v>
      </c>
      <c r="I142" s="6"/>
      <c r="J142" s="5">
        <v>125</v>
      </c>
      <c r="K142" s="6"/>
      <c r="L142" s="5">
        <v>125</v>
      </c>
      <c r="M142" s="6"/>
      <c r="N142" s="5">
        <v>125</v>
      </c>
      <c r="O142" s="6"/>
      <c r="P142" s="5">
        <v>125</v>
      </c>
      <c r="Q142" s="6"/>
      <c r="R142" s="5">
        <v>125</v>
      </c>
      <c r="S142" s="6"/>
      <c r="T142" s="5">
        <v>125</v>
      </c>
      <c r="U142" s="6"/>
      <c r="V142" s="5">
        <v>125</v>
      </c>
      <c r="W142" s="6"/>
      <c r="X142" s="5">
        <v>125</v>
      </c>
      <c r="Y142" s="6"/>
      <c r="Z142" s="5">
        <v>125</v>
      </c>
      <c r="AA142" s="6"/>
      <c r="AB142" s="5">
        <v>125</v>
      </c>
      <c r="AC142" s="6"/>
      <c r="AD142" s="5">
        <v>125</v>
      </c>
      <c r="AE142" s="6"/>
      <c r="AF142" s="5">
        <f>ROUND(SUM(H142:AD142),5)</f>
        <v>1500</v>
      </c>
    </row>
    <row r="143" spans="1:32" ht="15.75" thickBot="1" x14ac:dyDescent="0.3">
      <c r="A143" s="2"/>
      <c r="B143" s="2"/>
      <c r="C143" s="2"/>
      <c r="D143" s="2"/>
      <c r="E143" s="2"/>
      <c r="F143" s="2" t="s">
        <v>154</v>
      </c>
      <c r="G143" s="2"/>
      <c r="H143" s="7">
        <v>100</v>
      </c>
      <c r="I143" s="6"/>
      <c r="J143" s="7">
        <v>100</v>
      </c>
      <c r="K143" s="6"/>
      <c r="L143" s="7">
        <v>100</v>
      </c>
      <c r="M143" s="6"/>
      <c r="N143" s="7">
        <v>100</v>
      </c>
      <c r="O143" s="6"/>
      <c r="P143" s="7">
        <v>100</v>
      </c>
      <c r="Q143" s="6"/>
      <c r="R143" s="7">
        <v>100</v>
      </c>
      <c r="S143" s="6"/>
      <c r="T143" s="7">
        <v>100</v>
      </c>
      <c r="U143" s="6"/>
      <c r="V143" s="7">
        <v>100</v>
      </c>
      <c r="W143" s="6"/>
      <c r="X143" s="7">
        <v>100</v>
      </c>
      <c r="Y143" s="6"/>
      <c r="Z143" s="7">
        <v>100</v>
      </c>
      <c r="AA143" s="6"/>
      <c r="AB143" s="7">
        <v>100</v>
      </c>
      <c r="AC143" s="6"/>
      <c r="AD143" s="7">
        <v>100</v>
      </c>
      <c r="AE143" s="6"/>
      <c r="AF143" s="7">
        <f>ROUND(SUM(H143:AD143),5)</f>
        <v>1200</v>
      </c>
    </row>
    <row r="144" spans="1:32" x14ac:dyDescent="0.25">
      <c r="A144" s="2"/>
      <c r="B144" s="2"/>
      <c r="C144" s="2"/>
      <c r="D144" s="2"/>
      <c r="E144" s="2" t="s">
        <v>155</v>
      </c>
      <c r="F144" s="2"/>
      <c r="G144" s="2"/>
      <c r="H144" s="5">
        <f>ROUND(SUM(H140:H143),5)</f>
        <v>275</v>
      </c>
      <c r="I144" s="6"/>
      <c r="J144" s="5">
        <f>ROUND(SUM(J140:J143),5)</f>
        <v>275</v>
      </c>
      <c r="K144" s="6"/>
      <c r="L144" s="5">
        <f>ROUND(SUM(L140:L143),5)</f>
        <v>275</v>
      </c>
      <c r="M144" s="6"/>
      <c r="N144" s="5">
        <f>ROUND(SUM(N140:N143),5)</f>
        <v>275</v>
      </c>
      <c r="O144" s="6"/>
      <c r="P144" s="5">
        <f>ROUND(SUM(P140:P143),5)</f>
        <v>275</v>
      </c>
      <c r="Q144" s="6"/>
      <c r="R144" s="5">
        <f>ROUND(SUM(R140:R143),5)</f>
        <v>275</v>
      </c>
      <c r="S144" s="6"/>
      <c r="T144" s="5">
        <f>ROUND(SUM(T140:T143),5)</f>
        <v>275</v>
      </c>
      <c r="U144" s="6"/>
      <c r="V144" s="5">
        <f>ROUND(SUM(V140:V143),5)</f>
        <v>275</v>
      </c>
      <c r="W144" s="6"/>
      <c r="X144" s="5">
        <f>ROUND(SUM(X140:X143),5)</f>
        <v>275</v>
      </c>
      <c r="Y144" s="6"/>
      <c r="Z144" s="5">
        <f>ROUND(SUM(Z140:Z143),5)</f>
        <v>275</v>
      </c>
      <c r="AA144" s="6"/>
      <c r="AB144" s="5">
        <f>ROUND(SUM(AB140:AB143),5)</f>
        <v>275</v>
      </c>
      <c r="AC144" s="6"/>
      <c r="AD144" s="5">
        <f>ROUND(SUM(AD140:AD143),5)</f>
        <v>275</v>
      </c>
      <c r="AE144" s="6"/>
      <c r="AF144" s="5">
        <f>ROUND(SUM(H144:AD144),5)</f>
        <v>3300</v>
      </c>
    </row>
    <row r="145" spans="1:32" x14ac:dyDescent="0.25">
      <c r="A145" s="2"/>
      <c r="B145" s="2"/>
      <c r="C145" s="2"/>
      <c r="D145" s="2"/>
      <c r="E145" s="2" t="s">
        <v>156</v>
      </c>
      <c r="F145" s="2"/>
      <c r="G145" s="2"/>
      <c r="H145" s="5">
        <v>750</v>
      </c>
      <c r="I145" s="6"/>
      <c r="J145" s="5">
        <v>750</v>
      </c>
      <c r="K145" s="6"/>
      <c r="L145" s="5">
        <v>750</v>
      </c>
      <c r="M145" s="6"/>
      <c r="N145" s="5">
        <v>750</v>
      </c>
      <c r="O145" s="6"/>
      <c r="P145" s="5">
        <v>750</v>
      </c>
      <c r="Q145" s="6"/>
      <c r="R145" s="5">
        <v>750</v>
      </c>
      <c r="S145" s="6"/>
      <c r="T145" s="5">
        <v>750</v>
      </c>
      <c r="U145" s="6"/>
      <c r="V145" s="5">
        <v>750</v>
      </c>
      <c r="W145" s="6"/>
      <c r="X145" s="5">
        <v>750</v>
      </c>
      <c r="Y145" s="6"/>
      <c r="Z145" s="5">
        <v>750</v>
      </c>
      <c r="AA145" s="6"/>
      <c r="AB145" s="5">
        <v>750</v>
      </c>
      <c r="AC145" s="6"/>
      <c r="AD145" s="5">
        <v>750</v>
      </c>
      <c r="AE145" s="6"/>
      <c r="AF145" s="5">
        <f>ROUND(SUM(H145:AD145),5)</f>
        <v>9000</v>
      </c>
    </row>
    <row r="146" spans="1:32" x14ac:dyDescent="0.25">
      <c r="A146" s="2"/>
      <c r="B146" s="2"/>
      <c r="C146" s="2"/>
      <c r="D146" s="2"/>
      <c r="E146" s="2" t="s">
        <v>157</v>
      </c>
      <c r="F146" s="2"/>
      <c r="G146" s="2"/>
      <c r="H146" s="5"/>
      <c r="I146" s="6"/>
      <c r="J146" s="5"/>
      <c r="K146" s="6"/>
      <c r="L146" s="5"/>
      <c r="M146" s="6"/>
      <c r="N146" s="5"/>
      <c r="O146" s="6"/>
      <c r="P146" s="5"/>
      <c r="Q146" s="6"/>
      <c r="R146" s="5"/>
      <c r="S146" s="6"/>
      <c r="T146" s="5"/>
      <c r="U146" s="6"/>
      <c r="V146" s="5"/>
      <c r="W146" s="6"/>
      <c r="X146" s="5"/>
      <c r="Y146" s="6"/>
      <c r="Z146" s="5"/>
      <c r="AA146" s="6"/>
      <c r="AB146" s="5"/>
      <c r="AC146" s="6"/>
      <c r="AD146" s="5"/>
      <c r="AE146" s="6"/>
      <c r="AF146" s="5"/>
    </row>
    <row r="147" spans="1:32" x14ac:dyDescent="0.25">
      <c r="A147" s="2"/>
      <c r="B147" s="2"/>
      <c r="C147" s="2"/>
      <c r="D147" s="2"/>
      <c r="E147" s="2"/>
      <c r="F147" s="2" t="s">
        <v>158</v>
      </c>
      <c r="G147" s="2"/>
      <c r="H147" s="5">
        <v>250</v>
      </c>
      <c r="I147" s="6"/>
      <c r="J147" s="5">
        <v>0</v>
      </c>
      <c r="K147" s="6"/>
      <c r="L147" s="5">
        <v>298.2</v>
      </c>
      <c r="M147" s="6"/>
      <c r="N147" s="5">
        <v>0</v>
      </c>
      <c r="O147" s="6"/>
      <c r="P147" s="5">
        <v>1196.33</v>
      </c>
      <c r="Q147" s="6"/>
      <c r="R147" s="5">
        <v>1099.42</v>
      </c>
      <c r="S147" s="6"/>
      <c r="T147" s="5">
        <v>578.64</v>
      </c>
      <c r="U147" s="6"/>
      <c r="V147" s="5">
        <v>395.66</v>
      </c>
      <c r="W147" s="6"/>
      <c r="X147" s="5">
        <v>7.99</v>
      </c>
      <c r="Y147" s="6"/>
      <c r="Z147" s="5">
        <v>454.38</v>
      </c>
      <c r="AA147" s="6"/>
      <c r="AB147" s="5">
        <v>0</v>
      </c>
      <c r="AC147" s="6"/>
      <c r="AD147" s="5">
        <v>0</v>
      </c>
      <c r="AE147" s="6"/>
      <c r="AF147" s="5">
        <f>ROUND(SUM(H147:AD147),5)</f>
        <v>4280.62</v>
      </c>
    </row>
    <row r="148" spans="1:32" ht="15.75" thickBot="1" x14ac:dyDescent="0.3">
      <c r="A148" s="2"/>
      <c r="B148" s="2"/>
      <c r="C148" s="2"/>
      <c r="D148" s="2"/>
      <c r="E148" s="2"/>
      <c r="F148" s="2" t="s">
        <v>159</v>
      </c>
      <c r="G148" s="2"/>
      <c r="H148" s="7">
        <v>400</v>
      </c>
      <c r="I148" s="6"/>
      <c r="J148" s="7">
        <v>400</v>
      </c>
      <c r="K148" s="6"/>
      <c r="L148" s="7">
        <v>400</v>
      </c>
      <c r="M148" s="6"/>
      <c r="N148" s="7">
        <v>400</v>
      </c>
      <c r="O148" s="6"/>
      <c r="P148" s="7">
        <v>400</v>
      </c>
      <c r="Q148" s="6"/>
      <c r="R148" s="7">
        <v>400</v>
      </c>
      <c r="S148" s="6"/>
      <c r="T148" s="7">
        <v>400</v>
      </c>
      <c r="U148" s="6"/>
      <c r="V148" s="7">
        <v>400</v>
      </c>
      <c r="W148" s="6"/>
      <c r="X148" s="7">
        <v>400</v>
      </c>
      <c r="Y148" s="6"/>
      <c r="Z148" s="7">
        <v>400</v>
      </c>
      <c r="AA148" s="6"/>
      <c r="AB148" s="7">
        <v>400</v>
      </c>
      <c r="AC148" s="6"/>
      <c r="AD148" s="7">
        <v>400</v>
      </c>
      <c r="AE148" s="6"/>
      <c r="AF148" s="7">
        <f>ROUND(SUM(H148:AD148),5)</f>
        <v>4800</v>
      </c>
    </row>
    <row r="149" spans="1:32" x14ac:dyDescent="0.25">
      <c r="A149" s="2"/>
      <c r="B149" s="2"/>
      <c r="C149" s="2"/>
      <c r="D149" s="2"/>
      <c r="E149" s="2" t="s">
        <v>160</v>
      </c>
      <c r="F149" s="2"/>
      <c r="G149" s="2"/>
      <c r="H149" s="5">
        <f>ROUND(SUM(H146:H148),5)</f>
        <v>650</v>
      </c>
      <c r="I149" s="6"/>
      <c r="J149" s="5">
        <f>ROUND(SUM(J146:J148),5)</f>
        <v>400</v>
      </c>
      <c r="K149" s="6"/>
      <c r="L149" s="5">
        <f>ROUND(SUM(L146:L148),5)</f>
        <v>698.2</v>
      </c>
      <c r="M149" s="6"/>
      <c r="N149" s="5">
        <f>ROUND(SUM(N146:N148),5)</f>
        <v>400</v>
      </c>
      <c r="O149" s="6"/>
      <c r="P149" s="5">
        <f>ROUND(SUM(P146:P148),5)</f>
        <v>1596.33</v>
      </c>
      <c r="Q149" s="6"/>
      <c r="R149" s="5">
        <f>ROUND(SUM(R146:R148),5)</f>
        <v>1499.42</v>
      </c>
      <c r="S149" s="6"/>
      <c r="T149" s="5">
        <f>ROUND(SUM(T146:T148),5)</f>
        <v>978.64</v>
      </c>
      <c r="U149" s="6"/>
      <c r="V149" s="5">
        <f>ROUND(SUM(V146:V148),5)</f>
        <v>795.66</v>
      </c>
      <c r="W149" s="6"/>
      <c r="X149" s="5">
        <f>ROUND(SUM(X146:X148),5)</f>
        <v>407.99</v>
      </c>
      <c r="Y149" s="6"/>
      <c r="Z149" s="5">
        <f>ROUND(SUM(Z146:Z148),5)</f>
        <v>854.38</v>
      </c>
      <c r="AA149" s="6"/>
      <c r="AB149" s="5">
        <f>ROUND(SUM(AB146:AB148),5)</f>
        <v>400</v>
      </c>
      <c r="AC149" s="6"/>
      <c r="AD149" s="5">
        <f>ROUND(SUM(AD146:AD148),5)</f>
        <v>400</v>
      </c>
      <c r="AE149" s="6"/>
      <c r="AF149" s="5">
        <f>ROUND(SUM(H149:AD149),5)</f>
        <v>9080.6200000000008</v>
      </c>
    </row>
    <row r="150" spans="1:32" x14ac:dyDescent="0.25">
      <c r="A150" s="2"/>
      <c r="B150" s="2"/>
      <c r="C150" s="2"/>
      <c r="D150" s="2"/>
      <c r="E150" s="2" t="s">
        <v>161</v>
      </c>
      <c r="F150" s="2"/>
      <c r="G150" s="2"/>
      <c r="H150" s="5"/>
      <c r="I150" s="6"/>
      <c r="J150" s="5"/>
      <c r="K150" s="6"/>
      <c r="L150" s="5"/>
      <c r="M150" s="6"/>
      <c r="N150" s="5"/>
      <c r="O150" s="6"/>
      <c r="P150" s="5"/>
      <c r="Q150" s="6"/>
      <c r="R150" s="5"/>
      <c r="S150" s="6"/>
      <c r="T150" s="5"/>
      <c r="U150" s="6"/>
      <c r="V150" s="5"/>
      <c r="W150" s="6"/>
      <c r="X150" s="5"/>
      <c r="Y150" s="6"/>
      <c r="Z150" s="5"/>
      <c r="AA150" s="6"/>
      <c r="AB150" s="5"/>
      <c r="AC150" s="6"/>
      <c r="AD150" s="5"/>
      <c r="AE150" s="6"/>
      <c r="AF150" s="5"/>
    </row>
    <row r="151" spans="1:32" x14ac:dyDescent="0.25">
      <c r="A151" s="2"/>
      <c r="B151" s="2"/>
      <c r="C151" s="2"/>
      <c r="D151" s="2"/>
      <c r="E151" s="2"/>
      <c r="F151" s="2" t="s">
        <v>162</v>
      </c>
      <c r="G151" s="2"/>
      <c r="H151" s="5">
        <v>140</v>
      </c>
      <c r="I151" s="6"/>
      <c r="J151" s="5">
        <v>140</v>
      </c>
      <c r="K151" s="6"/>
      <c r="L151" s="5">
        <v>140</v>
      </c>
      <c r="M151" s="6"/>
      <c r="N151" s="5">
        <v>140</v>
      </c>
      <c r="O151" s="6"/>
      <c r="P151" s="5">
        <v>140</v>
      </c>
      <c r="Q151" s="6"/>
      <c r="R151" s="5">
        <v>140</v>
      </c>
      <c r="S151" s="6"/>
      <c r="T151" s="5">
        <v>140</v>
      </c>
      <c r="U151" s="6"/>
      <c r="V151" s="5">
        <v>140</v>
      </c>
      <c r="W151" s="6"/>
      <c r="X151" s="5">
        <v>140</v>
      </c>
      <c r="Y151" s="6"/>
      <c r="Z151" s="5">
        <v>140</v>
      </c>
      <c r="AA151" s="6"/>
      <c r="AB151" s="5">
        <v>140</v>
      </c>
      <c r="AC151" s="6"/>
      <c r="AD151" s="5">
        <v>140</v>
      </c>
      <c r="AE151" s="6"/>
      <c r="AF151" s="5">
        <f>ROUND(SUM(H151:AD151),5)</f>
        <v>1680</v>
      </c>
    </row>
    <row r="152" spans="1:32" x14ac:dyDescent="0.25">
      <c r="A152" s="2"/>
      <c r="B152" s="2"/>
      <c r="C152" s="2"/>
      <c r="D152" s="2"/>
      <c r="E152" s="2"/>
      <c r="F152" s="2" t="s">
        <v>163</v>
      </c>
      <c r="G152" s="2"/>
      <c r="H152" s="5">
        <v>85</v>
      </c>
      <c r="I152" s="6"/>
      <c r="J152" s="5">
        <v>85</v>
      </c>
      <c r="K152" s="6"/>
      <c r="L152" s="5">
        <v>85</v>
      </c>
      <c r="M152" s="6"/>
      <c r="N152" s="5">
        <v>85</v>
      </c>
      <c r="O152" s="6"/>
      <c r="P152" s="5">
        <v>85</v>
      </c>
      <c r="Q152" s="6"/>
      <c r="R152" s="5">
        <v>85</v>
      </c>
      <c r="S152" s="6"/>
      <c r="T152" s="5">
        <v>85</v>
      </c>
      <c r="U152" s="6"/>
      <c r="V152" s="5">
        <v>85</v>
      </c>
      <c r="W152" s="6"/>
      <c r="X152" s="5">
        <v>85</v>
      </c>
      <c r="Y152" s="6"/>
      <c r="Z152" s="5">
        <v>85</v>
      </c>
      <c r="AA152" s="6"/>
      <c r="AB152" s="5">
        <v>85</v>
      </c>
      <c r="AC152" s="6"/>
      <c r="AD152" s="5">
        <v>85</v>
      </c>
      <c r="AE152" s="6"/>
      <c r="AF152" s="5">
        <f>ROUND(SUM(H152:AD152),5)</f>
        <v>1020</v>
      </c>
    </row>
    <row r="153" spans="1:32" x14ac:dyDescent="0.25">
      <c r="A153" s="2"/>
      <c r="B153" s="2"/>
      <c r="C153" s="2"/>
      <c r="D153" s="2"/>
      <c r="E153" s="2"/>
      <c r="F153" s="2" t="s">
        <v>164</v>
      </c>
      <c r="G153" s="2"/>
      <c r="H153" s="5">
        <v>3500</v>
      </c>
      <c r="I153" s="6"/>
      <c r="J153" s="5">
        <v>3500</v>
      </c>
      <c r="K153" s="6"/>
      <c r="L153" s="5">
        <v>3500</v>
      </c>
      <c r="M153" s="6"/>
      <c r="N153" s="5">
        <v>3500</v>
      </c>
      <c r="O153" s="6"/>
      <c r="P153" s="5">
        <v>3500</v>
      </c>
      <c r="Q153" s="6"/>
      <c r="R153" s="5">
        <v>3500</v>
      </c>
      <c r="S153" s="6"/>
      <c r="T153" s="5">
        <v>3500</v>
      </c>
      <c r="U153" s="6"/>
      <c r="V153" s="5">
        <v>3500</v>
      </c>
      <c r="W153" s="6"/>
      <c r="X153" s="5">
        <v>3500</v>
      </c>
      <c r="Y153" s="6"/>
      <c r="Z153" s="5">
        <v>3500</v>
      </c>
      <c r="AA153" s="6"/>
      <c r="AB153" s="5">
        <v>3500</v>
      </c>
      <c r="AC153" s="6"/>
      <c r="AD153" s="5">
        <v>3500</v>
      </c>
      <c r="AE153" s="6"/>
      <c r="AF153" s="5">
        <f>ROUND(SUM(H153:AD153),5)</f>
        <v>42000</v>
      </c>
    </row>
    <row r="154" spans="1:32" ht="15.75" thickBot="1" x14ac:dyDescent="0.3">
      <c r="A154" s="2"/>
      <c r="B154" s="2"/>
      <c r="C154" s="2"/>
      <c r="D154" s="2"/>
      <c r="E154" s="2"/>
      <c r="F154" s="2" t="s">
        <v>165</v>
      </c>
      <c r="G154" s="2"/>
      <c r="H154" s="7">
        <v>300</v>
      </c>
      <c r="I154" s="6"/>
      <c r="J154" s="7">
        <v>300</v>
      </c>
      <c r="K154" s="6"/>
      <c r="L154" s="7">
        <v>300</v>
      </c>
      <c r="M154" s="6"/>
      <c r="N154" s="7">
        <v>300</v>
      </c>
      <c r="O154" s="6"/>
      <c r="P154" s="7">
        <v>300</v>
      </c>
      <c r="Q154" s="6"/>
      <c r="R154" s="7">
        <v>300</v>
      </c>
      <c r="S154" s="6"/>
      <c r="T154" s="7">
        <v>300</v>
      </c>
      <c r="U154" s="6"/>
      <c r="V154" s="7">
        <v>300</v>
      </c>
      <c r="W154" s="6"/>
      <c r="X154" s="7">
        <v>300</v>
      </c>
      <c r="Y154" s="6"/>
      <c r="Z154" s="7">
        <v>300</v>
      </c>
      <c r="AA154" s="6"/>
      <c r="AB154" s="7">
        <v>300</v>
      </c>
      <c r="AC154" s="6"/>
      <c r="AD154" s="7">
        <v>300</v>
      </c>
      <c r="AE154" s="6"/>
      <c r="AF154" s="7">
        <f>ROUND(SUM(H154:AD154),5)</f>
        <v>3600</v>
      </c>
    </row>
    <row r="155" spans="1:32" x14ac:dyDescent="0.25">
      <c r="A155" s="2"/>
      <c r="B155" s="2"/>
      <c r="C155" s="2"/>
      <c r="D155" s="2"/>
      <c r="E155" s="2" t="s">
        <v>166</v>
      </c>
      <c r="F155" s="2"/>
      <c r="G155" s="2"/>
      <c r="H155" s="5">
        <f>ROUND(SUM(H150:H154),5)</f>
        <v>4025</v>
      </c>
      <c r="I155" s="6"/>
      <c r="J155" s="5">
        <f>ROUND(SUM(J150:J154),5)</f>
        <v>4025</v>
      </c>
      <c r="K155" s="6"/>
      <c r="L155" s="5">
        <f>ROUND(SUM(L150:L154),5)</f>
        <v>4025</v>
      </c>
      <c r="M155" s="6"/>
      <c r="N155" s="5">
        <f>ROUND(SUM(N150:N154),5)</f>
        <v>4025</v>
      </c>
      <c r="O155" s="6"/>
      <c r="P155" s="5">
        <f>ROUND(SUM(P150:P154),5)</f>
        <v>4025</v>
      </c>
      <c r="Q155" s="6"/>
      <c r="R155" s="5">
        <f>ROUND(SUM(R150:R154),5)</f>
        <v>4025</v>
      </c>
      <c r="S155" s="6"/>
      <c r="T155" s="5">
        <f>ROUND(SUM(T150:T154),5)</f>
        <v>4025</v>
      </c>
      <c r="U155" s="6"/>
      <c r="V155" s="5">
        <f>ROUND(SUM(V150:V154),5)</f>
        <v>4025</v>
      </c>
      <c r="W155" s="6"/>
      <c r="X155" s="5">
        <f>ROUND(SUM(X150:X154),5)</f>
        <v>4025</v>
      </c>
      <c r="Y155" s="6"/>
      <c r="Z155" s="5">
        <f>ROUND(SUM(Z150:Z154),5)</f>
        <v>4025</v>
      </c>
      <c r="AA155" s="6"/>
      <c r="AB155" s="5">
        <f>ROUND(SUM(AB150:AB154),5)</f>
        <v>4025</v>
      </c>
      <c r="AC155" s="6"/>
      <c r="AD155" s="5">
        <f>ROUND(SUM(AD150:AD154),5)</f>
        <v>4025</v>
      </c>
      <c r="AE155" s="6"/>
      <c r="AF155" s="5">
        <f>ROUND(SUM(H155:AD155),5)</f>
        <v>48300</v>
      </c>
    </row>
    <row r="156" spans="1:32" ht="15.75" thickBot="1" x14ac:dyDescent="0.3">
      <c r="A156" s="2"/>
      <c r="B156" s="2"/>
      <c r="C156" s="2"/>
      <c r="D156" s="2"/>
      <c r="E156" s="2" t="s">
        <v>167</v>
      </c>
      <c r="F156" s="2"/>
      <c r="G156" s="2"/>
      <c r="H156" s="7">
        <v>405.08</v>
      </c>
      <c r="I156" s="6"/>
      <c r="J156" s="7">
        <v>817.6</v>
      </c>
      <c r="K156" s="6"/>
      <c r="L156" s="7">
        <v>408.35</v>
      </c>
      <c r="M156" s="6"/>
      <c r="N156" s="7">
        <v>0</v>
      </c>
      <c r="O156" s="6"/>
      <c r="P156" s="7">
        <v>408.39</v>
      </c>
      <c r="Q156" s="6"/>
      <c r="R156" s="7">
        <v>408.42</v>
      </c>
      <c r="S156" s="6"/>
      <c r="T156" s="7">
        <v>816.26</v>
      </c>
      <c r="U156" s="6"/>
      <c r="V156" s="7">
        <v>407.24</v>
      </c>
      <c r="W156" s="6"/>
      <c r="X156" s="7">
        <v>407.24</v>
      </c>
      <c r="Y156" s="6"/>
      <c r="Z156" s="7">
        <v>408.87</v>
      </c>
      <c r="AA156" s="6"/>
      <c r="AB156" s="7">
        <v>0</v>
      </c>
      <c r="AC156" s="6"/>
      <c r="AD156" s="7">
        <v>817.74</v>
      </c>
      <c r="AE156" s="6"/>
      <c r="AF156" s="7">
        <f>ROUND(SUM(H156:AD156),5)</f>
        <v>5305.19</v>
      </c>
    </row>
    <row r="157" spans="1:32" x14ac:dyDescent="0.25">
      <c r="A157" s="2"/>
      <c r="B157" s="2"/>
      <c r="C157" s="2"/>
      <c r="D157" s="2" t="s">
        <v>168</v>
      </c>
      <c r="E157" s="2"/>
      <c r="F157" s="2"/>
      <c r="G157" s="2"/>
      <c r="H157" s="5">
        <f>ROUND(H45+H48+H52+H57+H62+H67+H70+H73+H77+H80+H83+H87+H110+H126+H130+H133+H139+SUM(H144:H145)+H149+SUM(H155:H156),5)</f>
        <v>68282.8</v>
      </c>
      <c r="I157" s="6"/>
      <c r="J157" s="5">
        <f>ROUND(J45+J48+J52+J57+J62+J67+J70+J73+J77+J80+J83+J87+J110+J126+J130+J133+J139+SUM(J144:J145)+J149+SUM(J155:J156),5)</f>
        <v>68560.56</v>
      </c>
      <c r="K157" s="6"/>
      <c r="L157" s="5">
        <f>ROUND(L45+L48+L52+L57+L62+L67+L70+L73+L77+L80+L83+L87+L110+L126+L130+L133+L139+SUM(L144:L145)+L149+SUM(L155:L156),5)</f>
        <v>70715.509999999995</v>
      </c>
      <c r="M157" s="6"/>
      <c r="N157" s="5">
        <f>ROUND(N45+N48+N52+N57+N62+N67+N70+N73+N77+N80+N83+N87+N110+N126+N130+N133+N139+SUM(N144:N145)+N149+SUM(N155:N156),5)</f>
        <v>67819.289999999994</v>
      </c>
      <c r="O157" s="6"/>
      <c r="P157" s="5">
        <f>ROUND(P45+P48+P52+P57+P62+P67+P70+P73+P77+P80+P83+P87+P110+P126+P130+P133+P139+SUM(P144:P145)+P149+SUM(P155:P156),5)</f>
        <v>71481.42</v>
      </c>
      <c r="Q157" s="6"/>
      <c r="R157" s="5">
        <f>ROUND(R45+R48+R52+R57+R62+R67+R70+R73+R77+R80+R83+R87+R110+R126+R130+R133+R139+SUM(R144:R145)+R149+SUM(R155:R156),5)</f>
        <v>70332.789999999994</v>
      </c>
      <c r="S157" s="6"/>
      <c r="T157" s="5">
        <f>ROUND(T45+T48+T52+T57+T62+T67+T70+T73+T77+T80+T83+T87+T110+T126+T130+T133+T139+SUM(T144:T145)+T149+SUM(T155:T156),5)</f>
        <v>69215.149999999994</v>
      </c>
      <c r="U157" s="6"/>
      <c r="V157" s="5">
        <f>ROUND(V45+V48+V52+V57+V62+V67+V70+V73+V77+V80+V83+V87+V110+V126+V130+V133+V139+SUM(V144:V145)+V149+SUM(V155:V156),5)</f>
        <v>68485.05</v>
      </c>
      <c r="W157" s="6"/>
      <c r="X157" s="5">
        <f>ROUND(X45+X48+X52+X57+X62+X67+X70+X73+X77+X80+X83+X87+X110+X126+X130+X133+X139+SUM(X144:X145)+X149+SUM(X155:X156),5)</f>
        <v>68058.95</v>
      </c>
      <c r="Y157" s="6"/>
      <c r="Z157" s="5">
        <f>ROUND(Z45+Z48+Z52+Z57+Z62+Z67+Z70+Z73+Z77+Z80+Z83+Z87+Z110+Z126+Z130+Z133+Z139+SUM(Z144:Z145)+Z149+SUM(Z155:Z156),5)</f>
        <v>69000.509999999995</v>
      </c>
      <c r="AA157" s="6"/>
      <c r="AB157" s="5">
        <f>ROUND(AB45+AB48+AB52+AB57+AB62+AB67+AB70+AB73+AB77+AB80+AB83+AB87+AB110+AB126+AB130+AB133+AB139+SUM(AB144:AB145)+AB149+SUM(AB155:AB156),5)</f>
        <v>67634.720000000001</v>
      </c>
      <c r="AC157" s="6"/>
      <c r="AD157" s="5">
        <f>ROUND(AD45+AD48+AD52+AD57+AD62+AD67+AD70+AD73+AD77+AD80+AD83+AD87+AD110+AD126+AD130+AD133+AD139+SUM(AD144:AD145)+AD149+SUM(AD155:AD156),5)</f>
        <v>68951.98</v>
      </c>
      <c r="AE157" s="6"/>
      <c r="AF157" s="5">
        <f>ROUND(SUM(H157:AD157),5)</f>
        <v>828538.73</v>
      </c>
    </row>
    <row r="158" spans="1:32" x14ac:dyDescent="0.25">
      <c r="A158" s="2"/>
      <c r="B158" s="2"/>
      <c r="C158" s="2"/>
      <c r="D158" s="2" t="s">
        <v>169</v>
      </c>
      <c r="E158" s="2"/>
      <c r="F158" s="2"/>
      <c r="G158" s="2"/>
      <c r="H158" s="5"/>
      <c r="I158" s="6"/>
      <c r="J158" s="5"/>
      <c r="K158" s="6"/>
      <c r="L158" s="5"/>
      <c r="M158" s="6"/>
      <c r="N158" s="5"/>
      <c r="O158" s="6"/>
      <c r="P158" s="5"/>
      <c r="Q158" s="6"/>
      <c r="R158" s="5"/>
      <c r="S158" s="6"/>
      <c r="T158" s="5"/>
      <c r="U158" s="6"/>
      <c r="V158" s="5"/>
      <c r="W158" s="6"/>
      <c r="X158" s="5"/>
      <c r="Y158" s="6"/>
      <c r="Z158" s="5"/>
      <c r="AA158" s="6"/>
      <c r="AB158" s="5"/>
      <c r="AC158" s="6"/>
      <c r="AD158" s="5"/>
      <c r="AE158" s="6"/>
      <c r="AF158" s="5"/>
    </row>
    <row r="159" spans="1:32" ht="15.75" thickBot="1" x14ac:dyDescent="0.3">
      <c r="A159" s="2"/>
      <c r="B159" s="2"/>
      <c r="C159" s="2"/>
      <c r="D159" s="2"/>
      <c r="E159" s="2" t="s">
        <v>170</v>
      </c>
      <c r="F159" s="2"/>
      <c r="G159" s="2"/>
      <c r="H159" s="7">
        <v>2084</v>
      </c>
      <c r="I159" s="6"/>
      <c r="J159" s="7">
        <v>2084</v>
      </c>
      <c r="K159" s="6"/>
      <c r="L159" s="7">
        <v>2084</v>
      </c>
      <c r="M159" s="6"/>
      <c r="N159" s="7">
        <v>2084</v>
      </c>
      <c r="O159" s="6"/>
      <c r="P159" s="7">
        <v>2084</v>
      </c>
      <c r="Q159" s="6"/>
      <c r="R159" s="7">
        <v>2084</v>
      </c>
      <c r="S159" s="6"/>
      <c r="T159" s="7">
        <v>2084</v>
      </c>
      <c r="U159" s="6"/>
      <c r="V159" s="7">
        <v>2084</v>
      </c>
      <c r="W159" s="6"/>
      <c r="X159" s="7">
        <v>2084</v>
      </c>
      <c r="Y159" s="6"/>
      <c r="Z159" s="7">
        <v>2084</v>
      </c>
      <c r="AA159" s="6"/>
      <c r="AB159" s="7">
        <v>2084</v>
      </c>
      <c r="AC159" s="6"/>
      <c r="AD159" s="7">
        <v>2084</v>
      </c>
      <c r="AE159" s="6"/>
      <c r="AF159" s="7">
        <f>ROUND(SUM(H159:AD159),5)</f>
        <v>25008</v>
      </c>
    </row>
    <row r="160" spans="1:32" x14ac:dyDescent="0.25">
      <c r="A160" s="2"/>
      <c r="B160" s="2"/>
      <c r="C160" s="2"/>
      <c r="D160" s="2" t="s">
        <v>171</v>
      </c>
      <c r="E160" s="2"/>
      <c r="F160" s="2"/>
      <c r="G160" s="2"/>
      <c r="H160" s="5">
        <f>ROUND(SUM(H158:H159),5)</f>
        <v>2084</v>
      </c>
      <c r="I160" s="6"/>
      <c r="J160" s="5">
        <f>ROUND(SUM(J158:J159),5)</f>
        <v>2084</v>
      </c>
      <c r="K160" s="6"/>
      <c r="L160" s="5">
        <f>ROUND(SUM(L158:L159),5)</f>
        <v>2084</v>
      </c>
      <c r="M160" s="6"/>
      <c r="N160" s="5">
        <f>ROUND(SUM(N158:N159),5)</f>
        <v>2084</v>
      </c>
      <c r="O160" s="6"/>
      <c r="P160" s="5">
        <f>ROUND(SUM(P158:P159),5)</f>
        <v>2084</v>
      </c>
      <c r="Q160" s="6"/>
      <c r="R160" s="5">
        <f>ROUND(SUM(R158:R159),5)</f>
        <v>2084</v>
      </c>
      <c r="S160" s="6"/>
      <c r="T160" s="5">
        <f>ROUND(SUM(T158:T159),5)</f>
        <v>2084</v>
      </c>
      <c r="U160" s="6"/>
      <c r="V160" s="5">
        <f>ROUND(SUM(V158:V159),5)</f>
        <v>2084</v>
      </c>
      <c r="W160" s="6"/>
      <c r="X160" s="5">
        <f>ROUND(SUM(X158:X159),5)</f>
        <v>2084</v>
      </c>
      <c r="Y160" s="6"/>
      <c r="Z160" s="5">
        <f>ROUND(SUM(Z158:Z159),5)</f>
        <v>2084</v>
      </c>
      <c r="AA160" s="6"/>
      <c r="AB160" s="5">
        <f>ROUND(SUM(AB158:AB159),5)</f>
        <v>2084</v>
      </c>
      <c r="AC160" s="6"/>
      <c r="AD160" s="5">
        <f>ROUND(SUM(AD158:AD159),5)</f>
        <v>2084</v>
      </c>
      <c r="AE160" s="6"/>
      <c r="AF160" s="5">
        <f>ROUND(SUM(H160:AD160),5)</f>
        <v>25008</v>
      </c>
    </row>
    <row r="161" spans="1:32" x14ac:dyDescent="0.25">
      <c r="A161" s="2"/>
      <c r="B161" s="2"/>
      <c r="C161" s="2"/>
      <c r="D161" s="2" t="s">
        <v>172</v>
      </c>
      <c r="E161" s="2"/>
      <c r="F161" s="2"/>
      <c r="G161" s="2"/>
      <c r="H161" s="5"/>
      <c r="I161" s="6"/>
      <c r="J161" s="5"/>
      <c r="K161" s="6"/>
      <c r="L161" s="5"/>
      <c r="M161" s="6"/>
      <c r="N161" s="5"/>
      <c r="O161" s="6"/>
      <c r="P161" s="5"/>
      <c r="Q161" s="6"/>
      <c r="R161" s="5"/>
      <c r="S161" s="6"/>
      <c r="T161" s="5"/>
      <c r="U161" s="6"/>
      <c r="V161" s="5"/>
      <c r="W161" s="6"/>
      <c r="X161" s="5"/>
      <c r="Y161" s="6"/>
      <c r="Z161" s="5"/>
      <c r="AA161" s="6"/>
      <c r="AB161" s="5"/>
      <c r="AC161" s="6"/>
      <c r="AD161" s="5"/>
      <c r="AE161" s="6"/>
      <c r="AF161" s="5"/>
    </row>
    <row r="162" spans="1:32" x14ac:dyDescent="0.25">
      <c r="A162" s="2"/>
      <c r="B162" s="2"/>
      <c r="C162" s="2"/>
      <c r="D162" s="2"/>
      <c r="E162" s="2" t="s">
        <v>173</v>
      </c>
      <c r="F162" s="2"/>
      <c r="G162" s="2"/>
      <c r="H162" s="5"/>
      <c r="I162" s="6"/>
      <c r="J162" s="5"/>
      <c r="K162" s="6"/>
      <c r="L162" s="5"/>
      <c r="M162" s="6"/>
      <c r="N162" s="5"/>
      <c r="O162" s="6"/>
      <c r="P162" s="5"/>
      <c r="Q162" s="6"/>
      <c r="R162" s="5"/>
      <c r="S162" s="6"/>
      <c r="T162" s="5"/>
      <c r="U162" s="6"/>
      <c r="V162" s="5"/>
      <c r="W162" s="6"/>
      <c r="X162" s="5"/>
      <c r="Y162" s="6"/>
      <c r="Z162" s="5"/>
      <c r="AA162" s="6"/>
      <c r="AB162" s="5"/>
      <c r="AC162" s="6"/>
      <c r="AD162" s="5"/>
      <c r="AE162" s="6"/>
      <c r="AF162" s="5"/>
    </row>
    <row r="163" spans="1:32" x14ac:dyDescent="0.25">
      <c r="A163" s="2"/>
      <c r="B163" s="2"/>
      <c r="C163" s="2"/>
      <c r="D163" s="2"/>
      <c r="E163" s="2"/>
      <c r="F163" s="2" t="s">
        <v>174</v>
      </c>
      <c r="G163" s="2"/>
      <c r="H163" s="5">
        <v>1721</v>
      </c>
      <c r="I163" s="6"/>
      <c r="J163" s="5">
        <v>2017.24</v>
      </c>
      <c r="K163" s="6"/>
      <c r="L163" s="5">
        <v>8688.4599999999991</v>
      </c>
      <c r="M163" s="6"/>
      <c r="N163" s="5">
        <v>4308.4799999999996</v>
      </c>
      <c r="O163" s="6"/>
      <c r="P163" s="5">
        <v>2273.2399999999998</v>
      </c>
      <c r="Q163" s="6"/>
      <c r="R163" s="5">
        <v>0</v>
      </c>
      <c r="S163" s="6"/>
      <c r="T163" s="5">
        <v>2110.2399999999998</v>
      </c>
      <c r="U163" s="6"/>
      <c r="V163" s="5">
        <v>0</v>
      </c>
      <c r="W163" s="6"/>
      <c r="X163" s="5">
        <v>1898.24</v>
      </c>
      <c r="Y163" s="6"/>
      <c r="Z163" s="5">
        <v>2054.27</v>
      </c>
      <c r="AA163" s="6"/>
      <c r="AB163" s="5">
        <v>0</v>
      </c>
      <c r="AC163" s="6"/>
      <c r="AD163" s="5">
        <v>1473.24</v>
      </c>
      <c r="AE163" s="6"/>
      <c r="AF163" s="5">
        <f>ROUND(SUM(H163:AD163),5)</f>
        <v>26544.41</v>
      </c>
    </row>
    <row r="164" spans="1:32" x14ac:dyDescent="0.25">
      <c r="A164" s="2"/>
      <c r="B164" s="2"/>
      <c r="C164" s="2"/>
      <c r="D164" s="2"/>
      <c r="E164" s="2"/>
      <c r="F164" s="2" t="s">
        <v>175</v>
      </c>
      <c r="G164" s="2"/>
      <c r="H164" s="5">
        <v>5028.29</v>
      </c>
      <c r="I164" s="6"/>
      <c r="J164" s="5">
        <v>1044.5</v>
      </c>
      <c r="K164" s="6"/>
      <c r="L164" s="5">
        <v>2125.5</v>
      </c>
      <c r="M164" s="6"/>
      <c r="N164" s="5">
        <v>3797.9</v>
      </c>
      <c r="O164" s="6"/>
      <c r="P164" s="5">
        <v>414</v>
      </c>
      <c r="Q164" s="6"/>
      <c r="R164" s="5">
        <v>1862.5</v>
      </c>
      <c r="S164" s="6"/>
      <c r="T164" s="5">
        <v>1224</v>
      </c>
      <c r="U164" s="6"/>
      <c r="V164" s="5">
        <v>1937.2</v>
      </c>
      <c r="W164" s="6"/>
      <c r="X164" s="5">
        <v>7266.95</v>
      </c>
      <c r="Y164" s="6"/>
      <c r="Z164" s="5">
        <v>2162.64</v>
      </c>
      <c r="AA164" s="6"/>
      <c r="AB164" s="5">
        <v>680</v>
      </c>
      <c r="AC164" s="6"/>
      <c r="AD164" s="5">
        <v>771</v>
      </c>
      <c r="AE164" s="6"/>
      <c r="AF164" s="5">
        <f>ROUND(SUM(H164:AD164),5)</f>
        <v>28314.48</v>
      </c>
    </row>
    <row r="165" spans="1:32" x14ac:dyDescent="0.25">
      <c r="A165" s="2"/>
      <c r="B165" s="2"/>
      <c r="C165" s="2"/>
      <c r="D165" s="2"/>
      <c r="E165" s="2"/>
      <c r="F165" s="2" t="s">
        <v>176</v>
      </c>
      <c r="G165" s="2"/>
      <c r="H165" s="5">
        <v>296.5</v>
      </c>
      <c r="I165" s="6"/>
      <c r="J165" s="5">
        <v>713</v>
      </c>
      <c r="K165" s="6"/>
      <c r="L165" s="5">
        <v>851.5</v>
      </c>
      <c r="M165" s="6"/>
      <c r="N165" s="5">
        <v>940.84</v>
      </c>
      <c r="O165" s="6"/>
      <c r="P165" s="5">
        <v>944.9</v>
      </c>
      <c r="Q165" s="6"/>
      <c r="R165" s="5">
        <v>2931.5</v>
      </c>
      <c r="S165" s="6"/>
      <c r="T165" s="5">
        <v>1348.5</v>
      </c>
      <c r="U165" s="6"/>
      <c r="V165" s="5">
        <v>507.5</v>
      </c>
      <c r="W165" s="6"/>
      <c r="X165" s="5">
        <v>422</v>
      </c>
      <c r="Y165" s="6"/>
      <c r="Z165" s="5">
        <v>636</v>
      </c>
      <c r="AA165" s="6"/>
      <c r="AB165" s="5">
        <v>425</v>
      </c>
      <c r="AC165" s="6"/>
      <c r="AD165" s="5">
        <v>91</v>
      </c>
      <c r="AE165" s="6"/>
      <c r="AF165" s="5">
        <f>ROUND(SUM(H165:AD165),5)</f>
        <v>10108.24</v>
      </c>
    </row>
    <row r="166" spans="1:32" ht="15.75" thickBot="1" x14ac:dyDescent="0.3">
      <c r="A166" s="2"/>
      <c r="B166" s="2"/>
      <c r="C166" s="2"/>
      <c r="D166" s="2"/>
      <c r="E166" s="2"/>
      <c r="F166" s="2" t="s">
        <v>177</v>
      </c>
      <c r="G166" s="2"/>
      <c r="H166" s="7">
        <v>49344.02</v>
      </c>
      <c r="I166" s="6"/>
      <c r="J166" s="7">
        <v>50256.01</v>
      </c>
      <c r="K166" s="6"/>
      <c r="L166" s="7">
        <v>67608.19</v>
      </c>
      <c r="M166" s="6"/>
      <c r="N166" s="7">
        <v>47681.9</v>
      </c>
      <c r="O166" s="6"/>
      <c r="P166" s="7">
        <v>48757.47</v>
      </c>
      <c r="Q166" s="6"/>
      <c r="R166" s="7">
        <v>47942.05</v>
      </c>
      <c r="S166" s="6"/>
      <c r="T166" s="7">
        <v>48816.82</v>
      </c>
      <c r="U166" s="6"/>
      <c r="V166" s="7">
        <v>46889.9</v>
      </c>
      <c r="W166" s="6"/>
      <c r="X166" s="7">
        <v>44586.46</v>
      </c>
      <c r="Y166" s="6"/>
      <c r="Z166" s="7">
        <v>61896.82</v>
      </c>
      <c r="AA166" s="6"/>
      <c r="AB166" s="7">
        <v>42795.57</v>
      </c>
      <c r="AC166" s="6"/>
      <c r="AD166" s="7">
        <v>43853.74</v>
      </c>
      <c r="AE166" s="6"/>
      <c r="AF166" s="7">
        <f>ROUND(SUM(H166:AD166),5)</f>
        <v>600428.94999999995</v>
      </c>
    </row>
    <row r="167" spans="1:32" x14ac:dyDescent="0.25">
      <c r="A167" s="2"/>
      <c r="B167" s="2"/>
      <c r="C167" s="2"/>
      <c r="D167" s="2"/>
      <c r="E167" s="2" t="s">
        <v>178</v>
      </c>
      <c r="F167" s="2"/>
      <c r="G167" s="2"/>
      <c r="H167" s="5">
        <f>ROUND(SUM(H162:H166),5)</f>
        <v>56389.81</v>
      </c>
      <c r="I167" s="6"/>
      <c r="J167" s="5">
        <f>ROUND(SUM(J162:J166),5)</f>
        <v>54030.75</v>
      </c>
      <c r="K167" s="6"/>
      <c r="L167" s="5">
        <f>ROUND(SUM(L162:L166),5)</f>
        <v>79273.649999999994</v>
      </c>
      <c r="M167" s="6"/>
      <c r="N167" s="5">
        <f>ROUND(SUM(N162:N166),5)</f>
        <v>56729.120000000003</v>
      </c>
      <c r="O167" s="6"/>
      <c r="P167" s="5">
        <f>ROUND(SUM(P162:P166),5)</f>
        <v>52389.61</v>
      </c>
      <c r="Q167" s="6"/>
      <c r="R167" s="5">
        <f>ROUND(SUM(R162:R166),5)</f>
        <v>52736.05</v>
      </c>
      <c r="S167" s="6"/>
      <c r="T167" s="5">
        <f>ROUND(SUM(T162:T166),5)</f>
        <v>53499.56</v>
      </c>
      <c r="U167" s="6"/>
      <c r="V167" s="5">
        <f>ROUND(SUM(V162:V166),5)</f>
        <v>49334.6</v>
      </c>
      <c r="W167" s="6"/>
      <c r="X167" s="5">
        <f>ROUND(SUM(X162:X166),5)</f>
        <v>54173.65</v>
      </c>
      <c r="Y167" s="6"/>
      <c r="Z167" s="5">
        <f>ROUND(SUM(Z162:Z166),5)</f>
        <v>66749.73</v>
      </c>
      <c r="AA167" s="6"/>
      <c r="AB167" s="5">
        <f>ROUND(SUM(AB162:AB166),5)</f>
        <v>43900.57</v>
      </c>
      <c r="AC167" s="6"/>
      <c r="AD167" s="5">
        <f>ROUND(SUM(AD162:AD166),5)</f>
        <v>46188.98</v>
      </c>
      <c r="AE167" s="6"/>
      <c r="AF167" s="5">
        <f>ROUND(SUM(H167:AD167),5)</f>
        <v>665396.07999999996</v>
      </c>
    </row>
    <row r="168" spans="1:32" ht="15.75" thickBot="1" x14ac:dyDescent="0.3">
      <c r="A168" s="2"/>
      <c r="B168" s="2"/>
      <c r="C168" s="2"/>
      <c r="D168" s="2"/>
      <c r="E168" s="2" t="s">
        <v>179</v>
      </c>
      <c r="F168" s="2"/>
      <c r="G168" s="2"/>
      <c r="H168" s="7">
        <v>1075</v>
      </c>
      <c r="I168" s="6"/>
      <c r="J168" s="7">
        <v>584.29999999999995</v>
      </c>
      <c r="K168" s="6"/>
      <c r="L168" s="7">
        <v>879.18</v>
      </c>
      <c r="M168" s="6"/>
      <c r="N168" s="7">
        <v>1448.46</v>
      </c>
      <c r="O168" s="6"/>
      <c r="P168" s="7">
        <v>530.83000000000004</v>
      </c>
      <c r="Q168" s="6"/>
      <c r="R168" s="7">
        <v>496.22</v>
      </c>
      <c r="S168" s="6"/>
      <c r="T168" s="7">
        <v>711.84</v>
      </c>
      <c r="U168" s="6"/>
      <c r="V168" s="7">
        <v>858.22</v>
      </c>
      <c r="W168" s="6"/>
      <c r="X168" s="7">
        <v>461.6</v>
      </c>
      <c r="Y168" s="6"/>
      <c r="Z168" s="7">
        <v>796.4</v>
      </c>
      <c r="AA168" s="6"/>
      <c r="AB168" s="7">
        <v>438.52</v>
      </c>
      <c r="AC168" s="6"/>
      <c r="AD168" s="7">
        <v>1231.1600000000001</v>
      </c>
      <c r="AE168" s="6"/>
      <c r="AF168" s="7">
        <f>ROUND(SUM(H168:AD168),5)</f>
        <v>9511.73</v>
      </c>
    </row>
    <row r="169" spans="1:32" x14ac:dyDescent="0.25">
      <c r="A169" s="2"/>
      <c r="B169" s="2"/>
      <c r="C169" s="2"/>
      <c r="D169" s="2" t="s">
        <v>180</v>
      </c>
      <c r="E169" s="2"/>
      <c r="F169" s="2"/>
      <c r="G169" s="2"/>
      <c r="H169" s="5">
        <f>ROUND(H161+SUM(H167:H168),5)</f>
        <v>57464.81</v>
      </c>
      <c r="I169" s="6"/>
      <c r="J169" s="5">
        <f>ROUND(J161+SUM(J167:J168),5)</f>
        <v>54615.05</v>
      </c>
      <c r="K169" s="6"/>
      <c r="L169" s="5">
        <f>ROUND(L161+SUM(L167:L168),5)</f>
        <v>80152.83</v>
      </c>
      <c r="M169" s="6"/>
      <c r="N169" s="5">
        <f>ROUND(N161+SUM(N167:N168),5)</f>
        <v>58177.58</v>
      </c>
      <c r="O169" s="6"/>
      <c r="P169" s="5">
        <f>ROUND(P161+SUM(P167:P168),5)</f>
        <v>52920.44</v>
      </c>
      <c r="Q169" s="6"/>
      <c r="R169" s="5">
        <f>ROUND(R161+SUM(R167:R168),5)</f>
        <v>53232.27</v>
      </c>
      <c r="S169" s="6"/>
      <c r="T169" s="5">
        <f>ROUND(T161+SUM(T167:T168),5)</f>
        <v>54211.4</v>
      </c>
      <c r="U169" s="6"/>
      <c r="V169" s="5">
        <f>ROUND(V161+SUM(V167:V168),5)</f>
        <v>50192.82</v>
      </c>
      <c r="W169" s="6"/>
      <c r="X169" s="5">
        <f>ROUND(X161+SUM(X167:X168),5)</f>
        <v>54635.25</v>
      </c>
      <c r="Y169" s="6"/>
      <c r="Z169" s="5">
        <f>ROUND(Z161+SUM(Z167:Z168),5)</f>
        <v>67546.13</v>
      </c>
      <c r="AA169" s="6"/>
      <c r="AB169" s="5">
        <f>ROUND(AB161+SUM(AB167:AB168),5)</f>
        <v>44339.09</v>
      </c>
      <c r="AC169" s="6"/>
      <c r="AD169" s="5">
        <f>ROUND(AD161+SUM(AD167:AD168),5)</f>
        <v>47420.14</v>
      </c>
      <c r="AE169" s="6"/>
      <c r="AF169" s="5">
        <f>ROUND(SUM(H169:AD169),5)</f>
        <v>674907.81</v>
      </c>
    </row>
    <row r="170" spans="1:32" x14ac:dyDescent="0.25">
      <c r="A170" s="2"/>
      <c r="B170" s="2"/>
      <c r="C170" s="2"/>
      <c r="D170" s="2" t="s">
        <v>181</v>
      </c>
      <c r="E170" s="2"/>
      <c r="F170" s="2"/>
      <c r="G170" s="2"/>
      <c r="H170" s="5"/>
      <c r="I170" s="6"/>
      <c r="J170" s="5"/>
      <c r="K170" s="6"/>
      <c r="L170" s="5"/>
      <c r="M170" s="6"/>
      <c r="N170" s="5"/>
      <c r="O170" s="6"/>
      <c r="P170" s="5"/>
      <c r="Q170" s="6"/>
      <c r="R170" s="5"/>
      <c r="S170" s="6"/>
      <c r="T170" s="5"/>
      <c r="U170" s="6"/>
      <c r="V170" s="5"/>
      <c r="W170" s="6"/>
      <c r="X170" s="5"/>
      <c r="Y170" s="6"/>
      <c r="Z170" s="5"/>
      <c r="AA170" s="6"/>
      <c r="AB170" s="5"/>
      <c r="AC170" s="6"/>
      <c r="AD170" s="5"/>
      <c r="AE170" s="6"/>
      <c r="AF170" s="5"/>
    </row>
    <row r="171" spans="1:32" x14ac:dyDescent="0.25">
      <c r="A171" s="2"/>
      <c r="B171" s="2"/>
      <c r="C171" s="2"/>
      <c r="D171" s="2"/>
      <c r="E171" s="2" t="s">
        <v>182</v>
      </c>
      <c r="F171" s="2"/>
      <c r="G171" s="2"/>
      <c r="H171" s="5">
        <v>8.66</v>
      </c>
      <c r="I171" s="6"/>
      <c r="J171" s="5">
        <v>8.94</v>
      </c>
      <c r="K171" s="6"/>
      <c r="L171" s="5">
        <v>13.12</v>
      </c>
      <c r="M171" s="6"/>
      <c r="N171" s="5">
        <v>58.2</v>
      </c>
      <c r="O171" s="6"/>
      <c r="P171" s="5">
        <v>50.05</v>
      </c>
      <c r="Q171" s="6"/>
      <c r="R171" s="5">
        <v>32</v>
      </c>
      <c r="S171" s="6"/>
      <c r="T171" s="5">
        <v>8.2100000000000009</v>
      </c>
      <c r="U171" s="6"/>
      <c r="V171" s="5">
        <v>10.210000000000001</v>
      </c>
      <c r="W171" s="6"/>
      <c r="X171" s="5">
        <v>8.8699999999999992</v>
      </c>
      <c r="Y171" s="6"/>
      <c r="Z171" s="5">
        <v>8.2799999999999994</v>
      </c>
      <c r="AA171" s="6"/>
      <c r="AB171" s="5">
        <v>9.31</v>
      </c>
      <c r="AC171" s="6"/>
      <c r="AD171" s="5">
        <v>9.56</v>
      </c>
      <c r="AE171" s="6"/>
      <c r="AF171" s="5">
        <f>ROUND(SUM(H171:AD171),5)</f>
        <v>225.41</v>
      </c>
    </row>
    <row r="172" spans="1:32" x14ac:dyDescent="0.25">
      <c r="A172" s="2"/>
      <c r="B172" s="2"/>
      <c r="C172" s="2"/>
      <c r="D172" s="2"/>
      <c r="E172" s="2" t="s">
        <v>183</v>
      </c>
      <c r="F172" s="2"/>
      <c r="G172" s="2"/>
      <c r="H172" s="5">
        <v>2290.34</v>
      </c>
      <c r="I172" s="6"/>
      <c r="J172" s="5">
        <v>2526.37</v>
      </c>
      <c r="K172" s="6"/>
      <c r="L172" s="5">
        <v>3711.08</v>
      </c>
      <c r="M172" s="6"/>
      <c r="N172" s="5">
        <v>2900.34</v>
      </c>
      <c r="O172" s="6"/>
      <c r="P172" s="5">
        <v>2639.84</v>
      </c>
      <c r="Q172" s="6"/>
      <c r="R172" s="5">
        <v>2661.61</v>
      </c>
      <c r="S172" s="6"/>
      <c r="T172" s="5">
        <v>2710.58</v>
      </c>
      <c r="U172" s="6"/>
      <c r="V172" s="5">
        <v>2509.65</v>
      </c>
      <c r="W172" s="6"/>
      <c r="X172" s="5">
        <v>2731.77</v>
      </c>
      <c r="Y172" s="6"/>
      <c r="Z172" s="5">
        <v>3377.32</v>
      </c>
      <c r="AA172" s="6"/>
      <c r="AB172" s="5">
        <v>2216.9699999999998</v>
      </c>
      <c r="AC172" s="6"/>
      <c r="AD172" s="5">
        <v>2350.0100000000002</v>
      </c>
      <c r="AE172" s="6"/>
      <c r="AF172" s="5">
        <f>ROUND(SUM(H172:AD172),5)</f>
        <v>32625.88</v>
      </c>
    </row>
    <row r="173" spans="1:32" x14ac:dyDescent="0.25">
      <c r="A173" s="2"/>
      <c r="B173" s="2"/>
      <c r="C173" s="2"/>
      <c r="D173" s="2"/>
      <c r="E173" s="2" t="s">
        <v>184</v>
      </c>
      <c r="F173" s="2"/>
      <c r="G173" s="2"/>
      <c r="H173" s="5">
        <v>10.91</v>
      </c>
      <c r="I173" s="6"/>
      <c r="J173" s="5">
        <v>0</v>
      </c>
      <c r="K173" s="6"/>
      <c r="L173" s="5">
        <v>9.7799999999999994</v>
      </c>
      <c r="M173" s="6"/>
      <c r="N173" s="5">
        <v>295.67</v>
      </c>
      <c r="O173" s="6"/>
      <c r="P173" s="5">
        <v>214.27</v>
      </c>
      <c r="Q173" s="6"/>
      <c r="R173" s="5">
        <v>50.07</v>
      </c>
      <c r="S173" s="6"/>
      <c r="T173" s="5">
        <v>24.72</v>
      </c>
      <c r="U173" s="6"/>
      <c r="V173" s="5">
        <v>40.26</v>
      </c>
      <c r="W173" s="6"/>
      <c r="X173" s="5">
        <v>39.6</v>
      </c>
      <c r="Y173" s="6"/>
      <c r="Z173" s="5">
        <v>43.08</v>
      </c>
      <c r="AA173" s="6"/>
      <c r="AB173" s="5">
        <v>40.29</v>
      </c>
      <c r="AC173" s="6"/>
      <c r="AD173" s="5">
        <v>51.45</v>
      </c>
      <c r="AE173" s="6"/>
      <c r="AF173" s="5">
        <f>ROUND(SUM(H173:AD173),5)</f>
        <v>820.1</v>
      </c>
    </row>
    <row r="174" spans="1:32" ht="15.75" thickBot="1" x14ac:dyDescent="0.3">
      <c r="A174" s="2"/>
      <c r="B174" s="2"/>
      <c r="C174" s="2"/>
      <c r="D174" s="2"/>
      <c r="E174" s="2" t="s">
        <v>185</v>
      </c>
      <c r="F174" s="2"/>
      <c r="G174" s="2"/>
      <c r="H174" s="8">
        <v>833.25</v>
      </c>
      <c r="I174" s="6"/>
      <c r="J174" s="8">
        <v>791.89</v>
      </c>
      <c r="K174" s="6"/>
      <c r="L174" s="8">
        <v>1162.26</v>
      </c>
      <c r="M174" s="6"/>
      <c r="N174" s="8">
        <v>843.56</v>
      </c>
      <c r="O174" s="6"/>
      <c r="P174" s="8">
        <v>767.35</v>
      </c>
      <c r="Q174" s="6"/>
      <c r="R174" s="8">
        <v>771.88</v>
      </c>
      <c r="S174" s="6"/>
      <c r="T174" s="8">
        <v>786.07</v>
      </c>
      <c r="U174" s="6"/>
      <c r="V174" s="8">
        <v>727.77</v>
      </c>
      <c r="W174" s="6"/>
      <c r="X174" s="8">
        <v>792.23</v>
      </c>
      <c r="Y174" s="6"/>
      <c r="Z174" s="8">
        <v>979.42</v>
      </c>
      <c r="AA174" s="6"/>
      <c r="AB174" s="8">
        <v>642.9</v>
      </c>
      <c r="AC174" s="6"/>
      <c r="AD174" s="8">
        <v>687.63</v>
      </c>
      <c r="AE174" s="6"/>
      <c r="AF174" s="8">
        <f>ROUND(SUM(H174:AD174),5)</f>
        <v>9786.2099999999991</v>
      </c>
    </row>
    <row r="175" spans="1:32" ht="15.75" thickBot="1" x14ac:dyDescent="0.3">
      <c r="A175" s="2"/>
      <c r="B175" s="2"/>
      <c r="C175" s="2"/>
      <c r="D175" s="2" t="s">
        <v>186</v>
      </c>
      <c r="E175" s="2"/>
      <c r="F175" s="2"/>
      <c r="G175" s="2"/>
      <c r="H175" s="10">
        <f>ROUND(SUM(H170:H174),5)</f>
        <v>3143.16</v>
      </c>
      <c r="I175" s="6"/>
      <c r="J175" s="10">
        <f>ROUND(SUM(J170:J174),5)</f>
        <v>3327.2</v>
      </c>
      <c r="K175" s="6"/>
      <c r="L175" s="10">
        <f>ROUND(SUM(L170:L174),5)</f>
        <v>4896.24</v>
      </c>
      <c r="M175" s="6"/>
      <c r="N175" s="10">
        <f>ROUND(SUM(N170:N174),5)</f>
        <v>4097.7700000000004</v>
      </c>
      <c r="O175" s="6"/>
      <c r="P175" s="10">
        <f>ROUND(SUM(P170:P174),5)</f>
        <v>3671.51</v>
      </c>
      <c r="Q175" s="6"/>
      <c r="R175" s="10">
        <f>ROUND(SUM(R170:R174),5)</f>
        <v>3515.56</v>
      </c>
      <c r="S175" s="6"/>
      <c r="T175" s="10">
        <f>ROUND(SUM(T170:T174),5)</f>
        <v>3529.58</v>
      </c>
      <c r="U175" s="6"/>
      <c r="V175" s="10">
        <f>ROUND(SUM(V170:V174),5)</f>
        <v>3287.89</v>
      </c>
      <c r="W175" s="6"/>
      <c r="X175" s="10">
        <f>ROUND(SUM(X170:X174),5)</f>
        <v>3572.47</v>
      </c>
      <c r="Y175" s="6"/>
      <c r="Z175" s="10">
        <f>ROUND(SUM(Z170:Z174),5)</f>
        <v>4408.1000000000004</v>
      </c>
      <c r="AA175" s="6"/>
      <c r="AB175" s="10">
        <f>ROUND(SUM(AB170:AB174),5)</f>
        <v>2909.47</v>
      </c>
      <c r="AC175" s="6"/>
      <c r="AD175" s="10">
        <f>ROUND(SUM(AD170:AD174),5)</f>
        <v>3098.65</v>
      </c>
      <c r="AE175" s="6"/>
      <c r="AF175" s="10">
        <f>ROUND(SUM(H175:AD175),5)</f>
        <v>43457.599999999999</v>
      </c>
    </row>
    <row r="176" spans="1:32" ht="15.75" thickBot="1" x14ac:dyDescent="0.3">
      <c r="A176" s="2"/>
      <c r="B176" s="2"/>
      <c r="C176" s="2" t="s">
        <v>187</v>
      </c>
      <c r="D176" s="2"/>
      <c r="E176" s="2"/>
      <c r="F176" s="2"/>
      <c r="G176" s="2"/>
      <c r="H176" s="10">
        <f>ROUND(H44+H157+H160+H169+H175,5)</f>
        <v>130974.77</v>
      </c>
      <c r="I176" s="6"/>
      <c r="J176" s="10">
        <f>ROUND(J44+J157+J160+J169+J175,5)</f>
        <v>128586.81</v>
      </c>
      <c r="K176" s="6"/>
      <c r="L176" s="10">
        <f>ROUND(L44+L157+L160+L169+L175,5)</f>
        <v>157848.57999999999</v>
      </c>
      <c r="M176" s="6"/>
      <c r="N176" s="10">
        <f>ROUND(N44+N157+N160+N169+N175,5)</f>
        <v>132178.64000000001</v>
      </c>
      <c r="O176" s="6"/>
      <c r="P176" s="10">
        <f>ROUND(P44+P157+P160+P169+P175,5)</f>
        <v>130157.37</v>
      </c>
      <c r="Q176" s="6"/>
      <c r="R176" s="10">
        <f>ROUND(R44+R157+R160+R169+R175,5)</f>
        <v>129164.62</v>
      </c>
      <c r="S176" s="6"/>
      <c r="T176" s="10">
        <f>ROUND(T44+T157+T160+T169+T175,5)</f>
        <v>129040.13</v>
      </c>
      <c r="U176" s="6"/>
      <c r="V176" s="10">
        <f>ROUND(V44+V157+V160+V169+V175,5)</f>
        <v>124049.76</v>
      </c>
      <c r="W176" s="6"/>
      <c r="X176" s="10">
        <f>ROUND(X44+X157+X160+X169+X175,5)</f>
        <v>128350.67</v>
      </c>
      <c r="Y176" s="6"/>
      <c r="Z176" s="10">
        <f>ROUND(Z44+Z157+Z160+Z169+Z175,5)</f>
        <v>143038.74</v>
      </c>
      <c r="AA176" s="6"/>
      <c r="AB176" s="10">
        <f>ROUND(AB44+AB157+AB160+AB169+AB175,5)</f>
        <v>116967.28</v>
      </c>
      <c r="AC176" s="6"/>
      <c r="AD176" s="10">
        <f>ROUND(AD44+AD157+AD160+AD169+AD175,5)</f>
        <v>121554.77</v>
      </c>
      <c r="AE176" s="6"/>
      <c r="AF176" s="10">
        <f>ROUND(SUM(H176:AD176),5)</f>
        <v>1571912.14</v>
      </c>
    </row>
    <row r="177" spans="1:32" s="13" customFormat="1" ht="13.5" thickBot="1" x14ac:dyDescent="0.25">
      <c r="A177" s="11" t="s">
        <v>188</v>
      </c>
      <c r="B177" s="11"/>
      <c r="C177" s="11"/>
      <c r="D177" s="11"/>
      <c r="E177" s="11"/>
      <c r="F177" s="11"/>
      <c r="G177" s="11"/>
      <c r="H177" s="12">
        <f>ROUND(H43-H176,5)</f>
        <v>4305.09</v>
      </c>
      <c r="I177" s="11"/>
      <c r="J177" s="12">
        <f>ROUND(J43-J176,5)</f>
        <v>-11325.81</v>
      </c>
      <c r="K177" s="11"/>
      <c r="L177" s="12">
        <f>ROUND(L43-L176,5)</f>
        <v>-40587.58</v>
      </c>
      <c r="M177" s="11"/>
      <c r="N177" s="12">
        <f>ROUND(N43-N176,5)</f>
        <v>-14917.64</v>
      </c>
      <c r="O177" s="11"/>
      <c r="P177" s="12">
        <f>ROUND(P43-P176,5)</f>
        <v>-6536.33</v>
      </c>
      <c r="Q177" s="11"/>
      <c r="R177" s="12">
        <f>ROUND(R43-R176,5)</f>
        <v>-11903.62</v>
      </c>
      <c r="S177" s="11"/>
      <c r="T177" s="12">
        <f>ROUND(T43-T176,5)</f>
        <v>-11654.13</v>
      </c>
      <c r="U177" s="11"/>
      <c r="V177" s="12">
        <f>ROUND(V43-V176,5)</f>
        <v>-6788.76</v>
      </c>
      <c r="W177" s="11"/>
      <c r="X177" s="12">
        <f>ROUND(X43-X176,5)</f>
        <v>-11089.67</v>
      </c>
      <c r="Y177" s="11"/>
      <c r="Z177" s="12">
        <f>ROUND(Z43-Z176,5)</f>
        <v>-25777.74</v>
      </c>
      <c r="AA177" s="11"/>
      <c r="AB177" s="12">
        <f>ROUND(AB43-AB176,5)</f>
        <v>418.72</v>
      </c>
      <c r="AC177" s="11"/>
      <c r="AD177" s="12">
        <f>ROUND(AD43-AD176,5)</f>
        <v>-4293.7700000000004</v>
      </c>
      <c r="AE177" s="11"/>
      <c r="AF177" s="12">
        <f>ROUND(SUM(H177:AD177),5)</f>
        <v>-140151.24</v>
      </c>
    </row>
    <row r="178" spans="1:32" ht="15.75" thickTop="1" x14ac:dyDescent="0.25"/>
    <row r="180" spans="1:32" x14ac:dyDescent="0.25">
      <c r="J180" s="19" t="s">
        <v>189</v>
      </c>
      <c r="K180" s="19" t="s">
        <v>190</v>
      </c>
      <c r="N180" s="19" t="s">
        <v>191</v>
      </c>
    </row>
  </sheetData>
  <pageMargins left="0.7" right="0.7" top="0.75" bottom="0.75" header="0.1" footer="0.3"/>
  <pageSetup orientation="portrait" verticalDpi="0" r:id="rId1"/>
  <headerFooter>
    <oddHeader>&amp;L&amp;"Arial,Bold"&amp;8 10:31 AM
&amp;"Arial,Bold"&amp;10 09/03/25
&amp;"Arial,Bold"&amp;8 Accrual Basis&amp;C&amp;"Arial,Bold"&amp;12 City of Seven Points
&amp;"Arial,Bold"&amp;14 Profit &amp;&amp; Loss Budget Overview
&amp;"Arial,Bold"&amp;10 October 2025 through September 2026</oddHeader>
    <oddFooter>&amp;R&amp;"Arial,Bold"&amp;10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Secretary</dc:creator>
  <cp:lastModifiedBy>City Secretary</cp:lastModifiedBy>
  <dcterms:created xsi:type="dcterms:W3CDTF">2025-09-03T15:31:20Z</dcterms:created>
  <dcterms:modified xsi:type="dcterms:W3CDTF">2025-09-03T15:40:17Z</dcterms:modified>
</cp:coreProperties>
</file>